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tabRatio="964" activeTab="4"/>
  </bookViews>
  <sheets>
    <sheet name="1, Kuesioner" sheetId="6" r:id="rId1"/>
    <sheet name="2, FORM A Pngumpulan Data" sheetId="1" r:id="rId2"/>
    <sheet name="3, FORM B Inv Pemangku Jbtan" sheetId="2" r:id="rId3"/>
    <sheet name="4, FORM C Rekap Beban Kerja" sheetId="3" r:id="rId4"/>
    <sheet name="5, FORM D kbutuhn Peg 1" sheetId="4" r:id="rId5"/>
    <sheet name="6, FORM E Kebuthan Peg 2" sheetId="5" r:id="rId6"/>
    <sheet name="PETA JAB" sheetId="7" r:id="rId7"/>
    <sheet name="Sheet1" sheetId="10" r:id="rId8"/>
  </sheets>
  <definedNames>
    <definedName name="_GoBack" localSheetId="0">'1, Kuesioner'!#REF!</definedName>
    <definedName name="_xlnm.Print_Area" localSheetId="0">'1, Kuesioner'!$A$1:$AD$4478</definedName>
    <definedName name="_xlnm.Print_Area" localSheetId="2">'3, FORM B Inv Pemangku Jbtan'!$A$1:$AA$394</definedName>
    <definedName name="_xlnm.Print_Area" localSheetId="3">'4, FORM C Rekap Beban Kerja'!$A$1:$AA$388</definedName>
    <definedName name="_xlnm.Print_Area" localSheetId="4">'5, FORM D kbutuhn Peg 1'!$A$1:$AG$340</definedName>
    <definedName name="_xlnm.Print_Area" localSheetId="5">'6, FORM E Kebuthan Peg 2'!$A$1:$AN$28</definedName>
  </definedNames>
  <calcPr calcId="124519"/>
</workbook>
</file>

<file path=xl/calcChain.xml><?xml version="1.0" encoding="utf-8"?>
<calcChain xmlns="http://schemas.openxmlformats.org/spreadsheetml/2006/main">
  <c r="L17" i="4"/>
  <c r="L16"/>
  <c r="L15"/>
  <c r="L14"/>
  <c r="L13"/>
  <c r="L12"/>
  <c r="L18"/>
  <c r="L19"/>
  <c r="L20"/>
  <c r="L21"/>
  <c r="L22"/>
  <c r="L23"/>
  <c r="L24"/>
  <c r="L25"/>
  <c r="L34"/>
  <c r="I443" i="1"/>
  <c r="I442"/>
  <c r="I441"/>
  <c r="I435"/>
  <c r="I597"/>
  <c r="I595"/>
  <c r="I591"/>
  <c r="I590"/>
  <c r="I589"/>
  <c r="I631"/>
  <c r="I630"/>
  <c r="I629"/>
  <c r="I628"/>
  <c r="I627"/>
  <c r="I626"/>
  <c r="I625"/>
  <c r="I623"/>
  <c r="I622"/>
  <c r="D596"/>
  <c r="I596" s="1"/>
  <c r="D594"/>
  <c r="I594" s="1"/>
  <c r="D593"/>
  <c r="I593" s="1"/>
  <c r="D592"/>
  <c r="I592" s="1"/>
  <c r="D488"/>
  <c r="D487"/>
  <c r="D485"/>
  <c r="D484"/>
  <c r="I672" l="1"/>
  <c r="I830"/>
  <c r="I835"/>
  <c r="D834"/>
  <c r="I834" s="1"/>
  <c r="D833"/>
  <c r="I833" s="1"/>
  <c r="D832"/>
  <c r="I832" s="1"/>
  <c r="D831"/>
  <c r="I831" s="1"/>
  <c r="C830"/>
  <c r="C831" s="1"/>
  <c r="C832" s="1"/>
  <c r="C833" s="1"/>
  <c r="C834" s="1"/>
  <c r="C835" s="1"/>
  <c r="D829"/>
  <c r="I829" s="1"/>
  <c r="D828"/>
  <c r="I768"/>
  <c r="C731"/>
  <c r="C732" s="1"/>
  <c r="C733" s="1"/>
  <c r="C734" s="1"/>
  <c r="C735" s="1"/>
  <c r="C736" s="1"/>
  <c r="C737" s="1"/>
  <c r="C738" s="1"/>
  <c r="C739" s="1"/>
  <c r="C740" s="1"/>
  <c r="C741" s="1"/>
  <c r="I939"/>
  <c r="D938"/>
  <c r="I938" s="1"/>
  <c r="I1157" l="1"/>
  <c r="I1156"/>
  <c r="I1299"/>
  <c r="I1298"/>
  <c r="I1297"/>
  <c r="I1296"/>
  <c r="I1295"/>
  <c r="I1249"/>
  <c r="D1207"/>
  <c r="D1206"/>
  <c r="D1205"/>
  <c r="D1204"/>
  <c r="D1203"/>
  <c r="D1202"/>
  <c r="I1439" l="1"/>
  <c r="I1438"/>
  <c r="I256" l="1"/>
  <c r="I255"/>
  <c r="I254"/>
  <c r="I253"/>
  <c r="I252"/>
  <c r="D251"/>
  <c r="I251" s="1"/>
  <c r="E250"/>
  <c r="D250"/>
  <c r="D249"/>
  <c r="I249" s="1"/>
  <c r="D126"/>
  <c r="E124"/>
  <c r="D123"/>
  <c r="D122"/>
  <c r="D121"/>
  <c r="D120"/>
  <c r="D118"/>
  <c r="D117"/>
  <c r="I56"/>
  <c r="I250" l="1"/>
  <c r="I257" s="1"/>
  <c r="AI16" i="7" l="1"/>
  <c r="AB18"/>
  <c r="AB17"/>
  <c r="AB16"/>
  <c r="AB15"/>
  <c r="I366" i="1"/>
  <c r="I440" l="1"/>
  <c r="I439"/>
  <c r="I438"/>
  <c r="I437"/>
  <c r="I436"/>
  <c r="AB27" i="7"/>
  <c r="U27"/>
  <c r="N27"/>
  <c r="G27"/>
  <c r="G41"/>
  <c r="AI27"/>
  <c r="AI26"/>
  <c r="AB26"/>
  <c r="U26"/>
  <c r="N26"/>
  <c r="G26"/>
  <c r="AI15"/>
  <c r="AI14"/>
  <c r="AB14"/>
  <c r="AI13"/>
  <c r="AB13"/>
  <c r="I1445" i="1"/>
  <c r="I1444"/>
  <c r="I1443"/>
  <c r="I1442"/>
  <c r="I1441"/>
  <c r="I1440"/>
  <c r="I1437"/>
  <c r="I206"/>
  <c r="I205"/>
  <c r="I935"/>
  <c r="I771"/>
  <c r="I770"/>
  <c r="I769"/>
  <c r="I598"/>
  <c r="C40" i="3" s="1"/>
  <c r="D551" i="1"/>
  <c r="D550"/>
  <c r="D548"/>
  <c r="D546"/>
  <c r="D545"/>
  <c r="D671"/>
  <c r="D670"/>
  <c r="D669"/>
  <c r="I444" l="1"/>
  <c r="C35" i="3" s="1"/>
  <c r="C34" i="4" s="1"/>
  <c r="D34" s="1"/>
  <c r="H34" s="1"/>
  <c r="I34" s="1"/>
  <c r="M34" s="1"/>
  <c r="I1446" i="1"/>
  <c r="C22" i="3" s="1"/>
  <c r="C21" i="4" s="1"/>
  <c r="C39"/>
  <c r="I152" i="1"/>
  <c r="I151"/>
  <c r="I150"/>
  <c r="J40" i="4"/>
  <c r="E9" i="5" s="1"/>
  <c r="L39" i="4"/>
  <c r="L38"/>
  <c r="L37"/>
  <c r="L36"/>
  <c r="L35"/>
  <c r="L33"/>
  <c r="L32"/>
  <c r="L31"/>
  <c r="L30"/>
  <c r="L29"/>
  <c r="L28"/>
  <c r="L27"/>
  <c r="L11"/>
  <c r="L10"/>
  <c r="C39" i="3"/>
  <c r="C38" i="4" s="1"/>
  <c r="D297" i="1"/>
  <c r="I1396"/>
  <c r="I1000"/>
  <c r="I940"/>
  <c r="I1159"/>
  <c r="I1158"/>
  <c r="I1155"/>
  <c r="I1154"/>
  <c r="I1153"/>
  <c r="I1152"/>
  <c r="I1151"/>
  <c r="I1150"/>
  <c r="I1294"/>
  <c r="I1293"/>
  <c r="I673"/>
  <c r="I999"/>
  <c r="I998"/>
  <c r="I997"/>
  <c r="I828"/>
  <c r="I553"/>
  <c r="I552"/>
  <c r="I551"/>
  <c r="I550"/>
  <c r="I546"/>
  <c r="I549"/>
  <c r="I547"/>
  <c r="I545"/>
  <c r="I624"/>
  <c r="I621"/>
  <c r="I367"/>
  <c r="I207"/>
  <c r="I204"/>
  <c r="I203"/>
  <c r="I202"/>
  <c r="G42" i="2"/>
  <c r="I1408" i="1"/>
  <c r="I1405"/>
  <c r="I1404"/>
  <c r="I1403"/>
  <c r="I1402"/>
  <c r="I1407"/>
  <c r="I1401"/>
  <c r="I1400"/>
  <c r="I1399"/>
  <c r="I1398"/>
  <c r="G1347"/>
  <c r="G1348" s="1"/>
  <c r="G1349" s="1"/>
  <c r="G1350" s="1"/>
  <c r="G1351" s="1"/>
  <c r="G1352" s="1"/>
  <c r="G1353" s="1"/>
  <c r="I1353"/>
  <c r="I1352"/>
  <c r="I1346"/>
  <c r="I1351"/>
  <c r="I1350"/>
  <c r="I1349"/>
  <c r="I1348"/>
  <c r="I1347"/>
  <c r="I1406"/>
  <c r="I1250"/>
  <c r="I1251"/>
  <c r="I1248"/>
  <c r="I1247"/>
  <c r="I1246"/>
  <c r="I1245"/>
  <c r="I1244"/>
  <c r="I1211"/>
  <c r="I1210"/>
  <c r="I1209"/>
  <c r="I1208"/>
  <c r="I1207"/>
  <c r="I1205"/>
  <c r="I1202"/>
  <c r="I1201"/>
  <c r="I1200"/>
  <c r="I1110"/>
  <c r="I1109"/>
  <c r="I1108"/>
  <c r="I1107"/>
  <c r="I1106"/>
  <c r="I1105"/>
  <c r="I1104"/>
  <c r="I1074"/>
  <c r="D1073"/>
  <c r="I1073" s="1"/>
  <c r="D1072"/>
  <c r="I1072" s="1"/>
  <c r="I1071"/>
  <c r="D1070"/>
  <c r="I1070" s="1"/>
  <c r="D1069"/>
  <c r="I1068"/>
  <c r="D1067"/>
  <c r="I1067" s="1"/>
  <c r="D1066"/>
  <c r="I1066" s="1"/>
  <c r="E1065"/>
  <c r="D1065"/>
  <c r="I1064"/>
  <c r="I1063"/>
  <c r="I1354" l="1"/>
  <c r="C21" i="3" s="1"/>
  <c r="C20" i="4" s="1"/>
  <c r="I368" i="1"/>
  <c r="I1160"/>
  <c r="C25" i="3" s="1"/>
  <c r="C24" i="4" s="1"/>
  <c r="I1001" i="1"/>
  <c r="C16" i="3" s="1"/>
  <c r="C15" i="4" s="1"/>
  <c r="I836" i="1"/>
  <c r="C13" i="3" s="1"/>
  <c r="C12" i="4" s="1"/>
  <c r="I548" i="1"/>
  <c r="I554" s="1"/>
  <c r="C37" i="3" s="1"/>
  <c r="C36" i="4" s="1"/>
  <c r="I632" i="1"/>
  <c r="C34" i="3" s="1"/>
  <c r="C33" i="4" s="1"/>
  <c r="I209" i="1"/>
  <c r="C31" i="3" s="1"/>
  <c r="C30" i="4" s="1"/>
  <c r="I1065" i="1"/>
  <c r="I1206"/>
  <c r="I1204"/>
  <c r="I1069"/>
  <c r="I1203"/>
  <c r="I937"/>
  <c r="D898"/>
  <c r="I898" s="1"/>
  <c r="I897"/>
  <c r="I896"/>
  <c r="I895"/>
  <c r="I894"/>
  <c r="I892"/>
  <c r="I891"/>
  <c r="I890"/>
  <c r="I767"/>
  <c r="I766"/>
  <c r="I741"/>
  <c r="I740"/>
  <c r="I739"/>
  <c r="I734"/>
  <c r="I732"/>
  <c r="I742"/>
  <c r="I738"/>
  <c r="I737"/>
  <c r="I736"/>
  <c r="E735"/>
  <c r="I735" s="1"/>
  <c r="I733"/>
  <c r="I731"/>
  <c r="I730"/>
  <c r="I729"/>
  <c r="I671"/>
  <c r="I670"/>
  <c r="I669"/>
  <c r="I668"/>
  <c r="I484"/>
  <c r="I483"/>
  <c r="I365"/>
  <c r="I299"/>
  <c r="I298"/>
  <c r="I297"/>
  <c r="I296"/>
  <c r="I149"/>
  <c r="I148"/>
  <c r="I147"/>
  <c r="I125"/>
  <c r="I123"/>
  <c r="I115"/>
  <c r="I124"/>
  <c r="I122"/>
  <c r="I121"/>
  <c r="I120"/>
  <c r="I119"/>
  <c r="I116"/>
  <c r="I114"/>
  <c r="I126"/>
  <c r="I118"/>
  <c r="D60"/>
  <c r="D59"/>
  <c r="I743" l="1"/>
  <c r="C12" i="3" s="1"/>
  <c r="C11" i="4" s="1"/>
  <c r="I674" i="1"/>
  <c r="C38" i="3" s="1"/>
  <c r="C37" i="4" s="1"/>
  <c r="I486" i="1"/>
  <c r="I488"/>
  <c r="I117"/>
  <c r="I485"/>
  <c r="I487"/>
  <c r="I893"/>
  <c r="I127"/>
  <c r="I14"/>
  <c r="I13"/>
  <c r="I11"/>
  <c r="I10"/>
  <c r="I9"/>
  <c r="I17"/>
  <c r="D16"/>
  <c r="I16" s="1"/>
  <c r="D15"/>
  <c r="I15" s="1"/>
  <c r="D12"/>
  <c r="I12" s="1"/>
  <c r="G25" i="2"/>
  <c r="I128" i="1" l="1"/>
  <c r="C29" i="3" s="1"/>
  <c r="C28" i="4" s="1"/>
  <c r="D28" s="1"/>
  <c r="H28" s="1"/>
  <c r="I28" s="1"/>
  <c r="M28" s="1"/>
  <c r="I489" i="1"/>
  <c r="C36" i="3" s="1"/>
  <c r="C35" i="4" s="1"/>
  <c r="I9" i="5"/>
  <c r="S9" s="1"/>
  <c r="E10"/>
  <c r="I18" i="1" l="1"/>
  <c r="C11" i="3" s="1"/>
  <c r="C10" i="4" s="1"/>
  <c r="I61" i="1"/>
  <c r="I60"/>
  <c r="I59"/>
  <c r="I58"/>
  <c r="I57"/>
  <c r="I55"/>
  <c r="I1243"/>
  <c r="D36" i="4" l="1"/>
  <c r="H36" s="1"/>
  <c r="I36" s="1"/>
  <c r="M36" s="1"/>
  <c r="I62" i="1"/>
  <c r="C28" i="3" s="1"/>
  <c r="C27" i="4" s="1"/>
  <c r="I146" i="1"/>
  <c r="I364"/>
  <c r="I369" s="1"/>
  <c r="C33" i="3" s="1"/>
  <c r="C32" i="4" s="1"/>
  <c r="D37"/>
  <c r="H37" s="1"/>
  <c r="I37" s="1"/>
  <c r="M37" s="1"/>
  <c r="I1397" i="1"/>
  <c r="D27" i="4" l="1"/>
  <c r="H27" s="1"/>
  <c r="I27" s="1"/>
  <c r="M27" s="1"/>
  <c r="I153" i="1"/>
  <c r="C30" i="3" s="1"/>
  <c r="C29" i="4" s="1"/>
  <c r="I1409" i="1"/>
  <c r="I1300"/>
  <c r="D35" i="4" l="1"/>
  <c r="H35" s="1"/>
  <c r="I35" s="1"/>
  <c r="M35" s="1"/>
  <c r="C23" i="3"/>
  <c r="C22" i="4" s="1"/>
  <c r="D33"/>
  <c r="H33" s="1"/>
  <c r="I33" s="1"/>
  <c r="M33" s="1"/>
  <c r="C20" i="3"/>
  <c r="C19" i="4" s="1"/>
  <c r="D29"/>
  <c r="H29" s="1"/>
  <c r="I29" l="1"/>
  <c r="M29" s="1"/>
  <c r="I1212" i="1" l="1"/>
  <c r="C18" i="3" s="1"/>
  <c r="C17" i="4" s="1"/>
  <c r="I1253" i="1"/>
  <c r="I295"/>
  <c r="I1103"/>
  <c r="I936"/>
  <c r="M17" i="4" l="1"/>
  <c r="I941" i="1"/>
  <c r="C17" i="3" s="1"/>
  <c r="C16" i="4" s="1"/>
  <c r="D16" s="1"/>
  <c r="H16" s="1"/>
  <c r="I16" s="1"/>
  <c r="D17"/>
  <c r="H17" s="1"/>
  <c r="I17" s="1"/>
  <c r="C19" i="3"/>
  <c r="C18" i="4" s="1"/>
  <c r="I300" i="1"/>
  <c r="I1075"/>
  <c r="C24" i="3" s="1"/>
  <c r="C23" i="4" s="1"/>
  <c r="I899" i="1"/>
  <c r="C15" i="3" s="1"/>
  <c r="C14" i="4" s="1"/>
  <c r="D20"/>
  <c r="H20" s="1"/>
  <c r="I20" s="1"/>
  <c r="M20" s="1"/>
  <c r="D19"/>
  <c r="H19" s="1"/>
  <c r="I19" s="1"/>
  <c r="M19" s="1"/>
  <c r="I1111" i="1"/>
  <c r="I772"/>
  <c r="C14" i="3" s="1"/>
  <c r="D21" i="4"/>
  <c r="H21" s="1"/>
  <c r="I21" s="1"/>
  <c r="M21" s="1"/>
  <c r="C13" l="1"/>
  <c r="D15"/>
  <c r="H15" s="1"/>
  <c r="I15" s="1"/>
  <c r="M15" s="1"/>
  <c r="C32" i="3"/>
  <c r="C31" i="4" s="1"/>
  <c r="D14"/>
  <c r="H14" s="1"/>
  <c r="I14" s="1"/>
  <c r="M14" s="1"/>
  <c r="D39"/>
  <c r="H39" s="1"/>
  <c r="I39" s="1"/>
  <c r="M39" s="1"/>
  <c r="C26" i="3"/>
  <c r="C25" i="4" s="1"/>
  <c r="D30"/>
  <c r="H30" s="1"/>
  <c r="I30" s="1"/>
  <c r="M30" s="1"/>
  <c r="D24"/>
  <c r="H24" s="1"/>
  <c r="I24" s="1"/>
  <c r="M24" s="1"/>
  <c r="D23"/>
  <c r="H23" s="1"/>
  <c r="I23" s="1"/>
  <c r="M23" s="1"/>
  <c r="H743" i="1"/>
  <c r="H128"/>
  <c r="D11" i="4"/>
  <c r="H11" s="1"/>
  <c r="I11" s="1"/>
  <c r="M11" s="1"/>
  <c r="C41" i="3" l="1"/>
  <c r="D13" i="4"/>
  <c r="H13" s="1"/>
  <c r="I13" s="1"/>
  <c r="C40"/>
  <c r="C9" i="5" s="1"/>
  <c r="D31" i="4"/>
  <c r="H31" s="1"/>
  <c r="I31" s="1"/>
  <c r="M31" s="1"/>
  <c r="D38"/>
  <c r="H38" s="1"/>
  <c r="I38" s="1"/>
  <c r="M38" s="1"/>
  <c r="D22"/>
  <c r="H22" s="1"/>
  <c r="I22" s="1"/>
  <c r="D32"/>
  <c r="H32" s="1"/>
  <c r="I32" s="1"/>
  <c r="D18"/>
  <c r="H18" s="1"/>
  <c r="I18" s="1"/>
  <c r="M18" s="1"/>
  <c r="D25"/>
  <c r="H25" s="1"/>
  <c r="I25" s="1"/>
  <c r="D10" l="1"/>
  <c r="H10" s="1"/>
  <c r="D12"/>
  <c r="H12" s="1"/>
  <c r="I12" s="1"/>
  <c r="M12" s="1"/>
  <c r="I10" l="1"/>
  <c r="M10" s="1"/>
  <c r="M40" s="1"/>
  <c r="L40" s="1"/>
  <c r="H40"/>
  <c r="G9" i="5"/>
  <c r="M9" s="1"/>
  <c r="F9" l="1"/>
  <c r="F10"/>
  <c r="D9"/>
  <c r="I40" i="4"/>
  <c r="D10" i="5"/>
</calcChain>
</file>

<file path=xl/sharedStrings.xml><?xml version="1.0" encoding="utf-8"?>
<sst xmlns="http://schemas.openxmlformats.org/spreadsheetml/2006/main" count="7628" uniqueCount="1630">
  <si>
    <t>PENGUMPULAN DATA JABATAN</t>
  </si>
  <si>
    <t>1. NAMA JABATAN</t>
  </si>
  <si>
    <t>2. UNIT ORGANISASI</t>
  </si>
  <si>
    <t>3. SATUAN KERJA</t>
  </si>
  <si>
    <t>No</t>
  </si>
  <si>
    <t>Rincian Tugas/Jabatan</t>
  </si>
  <si>
    <t>Norma Waktu</t>
  </si>
  <si>
    <t>Peralatan</t>
  </si>
  <si>
    <t>Ket</t>
  </si>
  <si>
    <t>Satuan</t>
  </si>
  <si>
    <t>Jumlah Volume Kerja</t>
  </si>
  <si>
    <t>7 (4x5)</t>
  </si>
  <si>
    <t>: SEKRETARIAT</t>
  </si>
  <si>
    <t>Manual</t>
  </si>
  <si>
    <t>Frekwensi</t>
  </si>
  <si>
    <t xml:space="preserve">Manual </t>
  </si>
  <si>
    <t>JUMLAH</t>
  </si>
  <si>
    <t>RESPONDEN</t>
  </si>
  <si>
    <t>Jam</t>
  </si>
  <si>
    <t>Laporan</t>
  </si>
  <si>
    <t xml:space="preserve">Jam </t>
  </si>
  <si>
    <t>Melaksanakan tugas-tugas yang diberikan oleh Sekretaris</t>
  </si>
  <si>
    <t>: KASUBAG. KEUANGAN</t>
  </si>
  <si>
    <t>Menyusun Rencana kegiatan dan program kerja sub bagian keuangan</t>
  </si>
  <si>
    <t>: SUB. BAGIAN KEUANGAN</t>
  </si>
  <si>
    <t>Mengkoordinasikan UPT/Instansi Pemerintah di Wilayah Kerjanya</t>
  </si>
  <si>
    <t>Menfasilitasi Penyelenggaraan Pemilihan Kepala Desa dan Badan Permusyawaratan Desa</t>
  </si>
  <si>
    <t>Menfasilitasi Pelaksanaan Pengambilan Sumpah/Janji dan Pelantikan Kepala Desa, Anggota dan Pimpinan BPD di Wilayah Kerjanya</t>
  </si>
  <si>
    <t>Melaksanakan Penilaian atas Laporan Pertanggungjawaban Kepala Desa</t>
  </si>
  <si>
    <t>Menfasilitasi Penyelenggaraan Kerjasama Antar Desa dan Penyelesaian Perselisihan Antar Desa</t>
  </si>
  <si>
    <t>Menfasilitasi Penataan Desa</t>
  </si>
  <si>
    <t>Melaksanakan Tugas-tugas Lain yang Diberikan oleh Camat</t>
  </si>
  <si>
    <t>Surat</t>
  </si>
  <si>
    <t>Kegiatan</t>
  </si>
  <si>
    <t>Melaksanakan pembinaan ketentraman dan ketertiban serta kemasyarakatan pembinaan ideologi negara dan kesatuan bangsa</t>
  </si>
  <si>
    <t>Mengkoordinasikan penyusunan bahan pembinaan/fasilitasi, penataan pengamanan dan Perlindungan Masyarakat (LINMAS)</t>
  </si>
  <si>
    <t>Memberikan saran dan pertimbangan mengenai langkahlangkah dan tindakan-tindakan yang perlu diambil dibidang tugasnya kepada Camat</t>
  </si>
  <si>
    <t>Melaksanakan monitoring, evaluasi dan pelaporan kegiatan pembinaan/fasilitasi, penataan, pengamanan dan perlindungan masyarakat</t>
  </si>
  <si>
    <t>: KASI EKONOMI DAN PEMBANGUNAN</t>
  </si>
  <si>
    <t>: KASI PELAYANAN UMUM</t>
  </si>
  <si>
    <t>NIP. 19620102198402 1 002</t>
  </si>
  <si>
    <t>1. UNIT ORGANISASI</t>
  </si>
  <si>
    <t>2. SATUAN KERJA</t>
  </si>
  <si>
    <t>Jumlah</t>
  </si>
  <si>
    <t>Keterangan</t>
  </si>
  <si>
    <t>Nama Jabatan</t>
  </si>
  <si>
    <t>CAMAT</t>
  </si>
  <si>
    <t>SEKRETARIS CAMAT</t>
  </si>
  <si>
    <t>KASUBAG. KEUANGAN</t>
  </si>
  <si>
    <t>KASI EKBANG</t>
  </si>
  <si>
    <t>KASI PELAYANAN UMUM</t>
  </si>
  <si>
    <t>PENGEMUDI</t>
  </si>
  <si>
    <t>-</t>
  </si>
  <si>
    <t>REKAPITULASI JUMLAH BEBAN KERJA</t>
  </si>
  <si>
    <t>Jumlah Beban Kerja Jabatan</t>
  </si>
  <si>
    <t>( Volume Kerja x Norma Waktu )</t>
  </si>
  <si>
    <t>ANALIS</t>
  </si>
  <si>
    <t>Konsep</t>
  </si>
  <si>
    <t>: PENGEMUDI</t>
  </si>
  <si>
    <t xml:space="preserve">Melaksanakan tugas-tugas yang diberikan oleh Pimpinan </t>
  </si>
  <si>
    <t>: PENGADMINISTRASI UMUM</t>
  </si>
  <si>
    <t>PENGADMINISTRASI UMUM</t>
  </si>
  <si>
    <t>PERHITUNGAN KEBUTUHAN PEJABAT, TINGKAT EFISIENSI JABATAN (EJ) DAN PRESTASI KERJA JABATAN (PJ)</t>
  </si>
  <si>
    <t>Jumlah Beban Kerja</t>
  </si>
  <si>
    <t>Perhitungan Jml. Kebutuhan Peg.</t>
  </si>
  <si>
    <t>Jml. Peg Yang Ada</t>
  </si>
  <si>
    <t xml:space="preserve"> + / - </t>
  </si>
  <si>
    <t>EJ</t>
  </si>
  <si>
    <t>PJ</t>
  </si>
  <si>
    <t>:</t>
  </si>
  <si>
    <t>A</t>
  </si>
  <si>
    <t>Sangat Baik</t>
  </si>
  <si>
    <t>=</t>
  </si>
  <si>
    <t>Nama Unit Orgnisasi</t>
  </si>
  <si>
    <t>Jumlah Beban Kerja Unit</t>
  </si>
  <si>
    <t>Perhitungan Jml Kebutuhan Pegawai</t>
  </si>
  <si>
    <t xml:space="preserve"> + / -</t>
  </si>
  <si>
    <t>EU</t>
  </si>
  <si>
    <t>PU</t>
  </si>
  <si>
    <t>X</t>
  </si>
  <si>
    <t>KUESIONER / DATA ISIAN JABATAN</t>
  </si>
  <si>
    <t>KODE JABATAN</t>
  </si>
  <si>
    <t>NAMA JABATAN</t>
  </si>
  <si>
    <t>UNIT KERJA</t>
  </si>
  <si>
    <t>RINGKASAN TUGAS</t>
  </si>
  <si>
    <t>RINCIAN TUGAS</t>
  </si>
  <si>
    <t>BAHAN KERJA</t>
  </si>
  <si>
    <t>PERANGKAT KERJA</t>
  </si>
  <si>
    <t>HASIL KERJA</t>
  </si>
  <si>
    <t>KEADAAN TEMPAT KERJA</t>
  </si>
  <si>
    <t>UPAYA FISIK</t>
  </si>
  <si>
    <t>KEMUNGKINAN RESIKO BAHAYA</t>
  </si>
  <si>
    <t>TANGGUNG JAWAB</t>
  </si>
  <si>
    <t>WEWENANG</t>
  </si>
  <si>
    <t>HUBUNGAN KERJA</t>
  </si>
  <si>
    <t>SYARAT JABATAN</t>
  </si>
  <si>
    <t>PANGKAT/GOLONGAN</t>
  </si>
  <si>
    <t>PENDIDIKAN UMUM</t>
  </si>
  <si>
    <t>DIKLAT</t>
  </si>
  <si>
    <t>PIMPINAN</t>
  </si>
  <si>
    <t>TEHNIS FUNGSIONAL</t>
  </si>
  <si>
    <t>PENGETAHUAN</t>
  </si>
  <si>
    <t>KETERAMPILAN</t>
  </si>
  <si>
    <t>PENGALAMAN KERJA</t>
  </si>
  <si>
    <t>KONDISI FISIK</t>
  </si>
  <si>
    <t>BAKAT</t>
  </si>
  <si>
    <t>MINAT</t>
  </si>
  <si>
    <t>TEMPRAMEN</t>
  </si>
  <si>
    <t>BUTIR INFORMASI LAIN</t>
  </si>
  <si>
    <t>Nama Lengkap dengan gelar</t>
  </si>
  <si>
    <t>NIP</t>
  </si>
  <si>
    <t>Pangkat/Golongan</t>
  </si>
  <si>
    <t>Pendidikan dan Pelatihan</t>
  </si>
  <si>
    <t>Pimpinan</t>
  </si>
  <si>
    <t>Teknis Fungsional</t>
  </si>
  <si>
    <t>a</t>
  </si>
  <si>
    <t>b</t>
  </si>
  <si>
    <t>c</t>
  </si>
  <si>
    <t>d</t>
  </si>
  <si>
    <t>e</t>
  </si>
  <si>
    <t>f</t>
  </si>
  <si>
    <t>g</t>
  </si>
  <si>
    <t>h</t>
  </si>
  <si>
    <t>i</t>
  </si>
  <si>
    <t>j</t>
  </si>
  <si>
    <t>Meja, Kursi, Balpoint, Kertas</t>
  </si>
  <si>
    <t>Duduk, Berdiri, Berjalan</t>
  </si>
  <si>
    <t>Dinas Kabupaten dan Kecamatan</t>
  </si>
  <si>
    <t>Pembina / IV a</t>
  </si>
  <si>
    <t>S-1</t>
  </si>
  <si>
    <t>Pimp. III</t>
  </si>
  <si>
    <t>Operasional Komputer</t>
  </si>
  <si>
    <t>Sehat</t>
  </si>
  <si>
    <t>Mengetahui Atasan Langsung</t>
  </si>
  <si>
    <t xml:space="preserve">               Yang Membuat</t>
  </si>
  <si>
    <t>Birokrasi dan Tata Pemerintahan</t>
  </si>
  <si>
    <t>Penata TK I / III d</t>
  </si>
  <si>
    <t>Camat</t>
  </si>
  <si>
    <t>Penata Muda III a</t>
  </si>
  <si>
    <t>SMA</t>
  </si>
  <si>
    <t>Pimp. IV</t>
  </si>
  <si>
    <t xml:space="preserve">Menerima, mencatat, menyimpan surat serta dokumen lainnya sesuai dengan prosedur dan ketentuan yang berlaku, agar pelaksanaan tugas berjalan lancar.
</t>
  </si>
  <si>
    <t>Pengatur Muda / II a</t>
  </si>
  <si>
    <t xml:space="preserve">Lalu lintas dan Otomotif </t>
  </si>
  <si>
    <t>Duduk, Berdiri, Berjalan, Menggenggam, Melihat, Jongkok</t>
  </si>
  <si>
    <t>Bimtek Cleaning servis</t>
  </si>
  <si>
    <t>Penata Muda / III a</t>
  </si>
  <si>
    <t>Duduk, Berdiri, Berjalan, Menulis, menggenggam</t>
  </si>
  <si>
    <t>Pengatur / II c</t>
  </si>
  <si>
    <t>Terlaksananya Tugas-tugas Lain yang Diberikan oleh Camat</t>
  </si>
  <si>
    <t>Penata / III c</t>
  </si>
  <si>
    <t xml:space="preserve">Membantu Camat dalam menyiapkan bahan perumusan kebijakan, pelaksanaan, evaluasi dan pelaporan urusan Pelayanan Umum.
</t>
  </si>
  <si>
    <t>Yang Membuat</t>
  </si>
  <si>
    <t>MUHAMMAD YUSUF</t>
  </si>
  <si>
    <t>PUJI PURNOMO</t>
  </si>
  <si>
    <t>NYONO</t>
  </si>
  <si>
    <t>HARMINTO, SH</t>
  </si>
  <si>
    <t>Melaksanakan sebagian kewenangan Bupati yang dilimpahkan</t>
  </si>
  <si>
    <t>Kendaraan operasional</t>
  </si>
  <si>
    <t>ATK</t>
  </si>
  <si>
    <t>Alat komunikasi</t>
  </si>
  <si>
    <t>S-1 ( Sarjana Pemerintahan )</t>
  </si>
  <si>
    <t>Manajemen kepemimpinan organisasi</t>
  </si>
  <si>
    <t>Pemberdayaan masyarakat</t>
  </si>
  <si>
    <t>Pelayanan prima</t>
  </si>
  <si>
    <t>Pembinaan keamanan dan ketertiban umum</t>
  </si>
  <si>
    <t>Manajemen konflik</t>
  </si>
  <si>
    <t>Penyelenggaraan pemerintahan desa</t>
  </si>
  <si>
    <t>Perencanaan pembangunan partisipatif</t>
  </si>
  <si>
    <t>Manajemen keuangan dan barang daerah</t>
  </si>
  <si>
    <t>Teknis kepemimpinan organisasi</t>
  </si>
  <si>
    <t>Teknis pemberdayaan masyarakat</t>
  </si>
  <si>
    <t>Teknis Pelayanan prima</t>
  </si>
  <si>
    <t>Teknis Pembinaan keamanan dan ketertiban umum</t>
  </si>
  <si>
    <t>Teknis penyelenggaraan pemerintahan desa</t>
  </si>
  <si>
    <t>Teknis manajemen konflik</t>
  </si>
  <si>
    <t>Teknis perencanaan partisipatif</t>
  </si>
  <si>
    <t>Teknis manajemen keuangan dan barang daerah</t>
  </si>
  <si>
    <t>Mampu memimpin organisasi kecamatan</t>
  </si>
  <si>
    <t>Mampu melakukan pendekatan personal secara formal dan nonformal</t>
  </si>
  <si>
    <t>Memiliki inovasi dalam melaksanakan tugas</t>
  </si>
  <si>
    <t>Mampu menjabarkan dan mengawal kebijakan pimpinan sesuai tugas dan kewenangan yang dimiliki</t>
  </si>
  <si>
    <t>Mampu mengelola anggaran</t>
  </si>
  <si>
    <t>Pernah menangani pengelolaan keuangan, barang dan perencanaan kecamatan</t>
  </si>
  <si>
    <t xml:space="preserve">Minimal pernah menduduki jabatan eselon IV selama 2 tahun, diutamakan jabatan yang terkait dengan kecamatan </t>
  </si>
  <si>
    <t xml:space="preserve">Minimal pernah menduduki jabatan eselon III/ b selama 2 tahun, diutamakan jabatan yang terkait dengan kecamatan </t>
  </si>
  <si>
    <t>Sehat Jasmani dan Rohani</t>
  </si>
  <si>
    <t>Kemampuan untuk menerima, menelaah, meneruskan/ menerangkan dan menjabarkan informasi/ tugas/ perintah secara efektif dan efisien</t>
  </si>
  <si>
    <t>Sikap mental sebagai pemimpin</t>
  </si>
  <si>
    <t>Kemampuan bergaul dan berkomunikasi secara efektif</t>
  </si>
  <si>
    <t>Kemampuan membaca karakter lawan bicara</t>
  </si>
  <si>
    <t>Memiliki pendirian dan kemauan yang kuat</t>
  </si>
  <si>
    <t>Tugas-tugas luar kantor/ lapangan</t>
  </si>
  <si>
    <t>Kegiatan yang bervariasi, tidak teratur dan menuntut inisiatif kerja yang tinggi</t>
  </si>
  <si>
    <t>Mudah menyesuaikan dengan lingkungan kerja di dalam dan luar kantor</t>
  </si>
  <si>
    <t>Surat keluar</t>
  </si>
  <si>
    <t>Suhu</t>
  </si>
  <si>
    <t>Udara</t>
  </si>
  <si>
    <t>Penerangan</t>
  </si>
  <si>
    <t>Suara</t>
  </si>
  <si>
    <t>Duduk</t>
  </si>
  <si>
    <t>Berjalan</t>
  </si>
  <si>
    <t>Melihat</t>
  </si>
  <si>
    <t>Bicara</t>
  </si>
  <si>
    <t>Tata naskah dinas</t>
  </si>
  <si>
    <t>Perencanaan program</t>
  </si>
  <si>
    <t>Keprotokolan</t>
  </si>
  <si>
    <t>Kehumasan</t>
  </si>
  <si>
    <t>Analisa kebutuhan diklat</t>
  </si>
  <si>
    <t>Teknis manajemen kepemimpinan organisasi</t>
  </si>
  <si>
    <t>Teknis tata naskah dinas</t>
  </si>
  <si>
    <t>Teknis perencanaan program</t>
  </si>
  <si>
    <t>Teknis keprotokolan</t>
  </si>
  <si>
    <t>Teknis kehumasan</t>
  </si>
  <si>
    <t>Teknis analisa kebutuhan diklat</t>
  </si>
  <si>
    <t>Mampu memimpin sekretariat kecamatan</t>
  </si>
  <si>
    <t>Mampu menjadi penghubung antara pimpinan dengan atasan</t>
  </si>
  <si>
    <t>Pernah menangani pengelolaan keuangan, barang, perencanaan kecamatan, kehumasan dan keprotokolan</t>
  </si>
  <si>
    <t>Tekun dan teliti</t>
  </si>
  <si>
    <t>Tugas-tugas di belakang meja/ administratif</t>
  </si>
  <si>
    <t>Kegiatan yang membutuhkan keteraturan dan ketelitian</t>
  </si>
  <si>
    <t>: Sejuk</t>
  </si>
  <si>
    <t>menyusun rencana program kerja sub bagian Umum dan Kepegawaian</t>
  </si>
  <si>
    <t>menyusun perencanaan dan pengembangan Kecamatan</t>
  </si>
  <si>
    <t>melakukan urusan rumah tangga, keamanan dan kebersihan kecamatan</t>
  </si>
  <si>
    <t>melakukan pembangunan dan pemeliharaan sarana prasarana kecamatan</t>
  </si>
  <si>
    <t>melakukan administrasi kepegawaian</t>
  </si>
  <si>
    <t>melakukan administrasi barang milik daerah</t>
  </si>
  <si>
    <t>melaksanakan surat menyurat dan kearsipan</t>
  </si>
  <si>
    <t>melaksanakan urusan kerja sama, hubungan masyarakat dan keprotokolan</t>
  </si>
  <si>
    <t>melaksanakan monitoring dan evaluasi program kegiatan</t>
  </si>
  <si>
    <t>memberikan saran dan pertimbangan kepada Sekretaris</t>
  </si>
  <si>
    <t>melaksanakan tugas-tugas lain yang diberikan oleh Sekretaris</t>
  </si>
  <si>
    <t>melakukan telaah dan penyiapan bahan penyusunan peraturan perundang - undangan</t>
  </si>
  <si>
    <t>menyusunan laporan perencanaan dan kinerja ( Rencana Strategis/Renstra, Rencana Kerja/Renja, Laporan akuntabilitas Instansi Pemerintahan/LAKIP, Pengukuran Indek Kepuasan Masyarakat dan lain – lain );</t>
  </si>
  <si>
    <t>melakukan pengelolaan pengadaan dan inventarisasi barang daerah</t>
  </si>
  <si>
    <t>menyusun dan menyiapkan bahan koordinasi dalam penyusunan rencana program dan kegiatan kecamatan</t>
  </si>
  <si>
    <t>DPA Kecamatan</t>
  </si>
  <si>
    <t>Mengelola barang invetaris barang</t>
  </si>
  <si>
    <t>Tata Naskah Dinas</t>
  </si>
  <si>
    <t>Manajemen Perkantoran</t>
  </si>
  <si>
    <t>Tata laksana Keprotokolan kehumasan</t>
  </si>
  <si>
    <t>Sehat jasmani dan rohani</t>
  </si>
  <si>
    <t>Tata Kearsipan</t>
  </si>
  <si>
    <t>Mengelola barang, invetaris dan asset</t>
  </si>
  <si>
    <t>Mengelola SDM Aparatur</t>
  </si>
  <si>
    <t>Mengelola administrasi kearsipan</t>
  </si>
  <si>
    <t>Mengelola kegiatan kehumasan dan keprotokolan</t>
  </si>
  <si>
    <t>Kemampuan untuk mengetahui adanya perbedaan dan huruf dan angka/ketelitian</t>
  </si>
  <si>
    <t>Kegiatan yang berhubungan dengan komunikasi data</t>
  </si>
  <si>
    <t>Kemampuan menyesuaikan diri dalam berhubungan dengan orang lain</t>
  </si>
  <si>
    <t xml:space="preserve">Kemampuan untuk memahami kata-kata dan mengunakan secara efektif, berbicara dan menulis </t>
  </si>
  <si>
    <t>Kemampuan menyesuaikan diri untuk kegiatan berulang-ulang, kontinyu</t>
  </si>
  <si>
    <t>Kegiatan rutin, konkrit dan teratur</t>
  </si>
  <si>
    <t>Mengelola administrasi kepegawaian dan perlengkapan</t>
  </si>
  <si>
    <t>Peraturan Perundang-undangan tentang Kepegawaian</t>
  </si>
  <si>
    <t>Peraturan Perundang - undanganan tentang Pengadaan barang dan jasa</t>
  </si>
  <si>
    <t>Manajemen Kepegawaian</t>
  </si>
  <si>
    <t>Menyusun rencana operasional, menyiapkan bahan penyusunan anggaran dan melaksanakan pengelolaan administrasi keuangan serta mengawasi dan mengendalikan pengelolaannya agar sesuai dengan ketentuan peraturan perundang - undangan di bidang keuangan.</t>
  </si>
  <si>
    <t>Melakukan penyiapan bahan koordinasi dalam penyusunan anggaran</t>
  </si>
  <si>
    <t>Melakukan pengolahan administrasi keuangan</t>
  </si>
  <si>
    <t>Melakukan penyiapan pertanggungjawaban</t>
  </si>
  <si>
    <t xml:space="preserve">Memberikan saran dan pertimbangan kepada Sekretaris Kecamatan </t>
  </si>
  <si>
    <t xml:space="preserve">Melaksanakan tugas tugas lain yang diberikan oleh Sekretaris Kecamatan </t>
  </si>
  <si>
    <t xml:space="preserve">Melakukan penyiapan bahan pemantauan tindak lanjut laporan hasil pengawasan dan penyelesaian perbendaharaan dan ganti rugi </t>
  </si>
  <si>
    <t>Renstra Kecamatan</t>
  </si>
  <si>
    <t>Renja Kecamatan</t>
  </si>
  <si>
    <t>S-1 Ekonomi/Akuntansi</t>
  </si>
  <si>
    <t>Bendaharawan</t>
  </si>
  <si>
    <t>Akuntansi Keuangan Daerah</t>
  </si>
  <si>
    <t>Manajemen Keuangan</t>
  </si>
  <si>
    <t>Penyusunan Anggaran berbasis kinerja</t>
  </si>
  <si>
    <t>Teknis Pengelolaan Anggaran</t>
  </si>
  <si>
    <t>Teknis Penyusunan Anggaran</t>
  </si>
  <si>
    <t>Administrasi Keuangan</t>
  </si>
  <si>
    <t>Teknis Laporan Keuangan</t>
  </si>
  <si>
    <t>Mengelola Anggaran</t>
  </si>
  <si>
    <t>Melakukan Pembukuan</t>
  </si>
  <si>
    <t>Merencanakan  Anggaran</t>
  </si>
  <si>
    <t>Menyusun Administrasi Keuangan</t>
  </si>
  <si>
    <t>Membuat laporan</t>
  </si>
  <si>
    <t>Membuat pertanggung jawaban keuangan</t>
  </si>
  <si>
    <t>Kemampuan untuk memehami kata-kata dan menggunakannya secara efektif, berbicara dan menulis (mengarang)</t>
  </si>
  <si>
    <t>Kemampuan untuk mengetahui adanya perbedaan  dan huruf dan  angka/ketelitian</t>
  </si>
  <si>
    <t>Kemampuan menyesuaikan diri untuk kegiatan berulang-ulang, kontinu</t>
  </si>
  <si>
    <t>Melaksanakan tugas kedinasan lain yang diperintahkan oleh pimpinan baik tertulis maupun lisan.</t>
  </si>
  <si>
    <t>Subag Keuangan</t>
  </si>
  <si>
    <t xml:space="preserve"> Sekretaris</t>
  </si>
  <si>
    <t>Badan Pengelola Keuangan Daerah</t>
  </si>
  <si>
    <t>Diklat Prajabatan</t>
  </si>
  <si>
    <t>Diklat Pengadaan barang dan jasa</t>
  </si>
  <si>
    <t>Sistim informasi keuangan daerah</t>
  </si>
  <si>
    <t>Penguasaan Komputer</t>
  </si>
  <si>
    <t>Penyusunan dokumen</t>
  </si>
  <si>
    <t>Melaksanakan tugas kedinasan lain yang diperintahkan oleh pimpinan baik tertulis maupun lisan</t>
  </si>
  <si>
    <t>Kasir</t>
  </si>
  <si>
    <t>kemampuan belajar secara umum</t>
  </si>
  <si>
    <t>Melakukan kegiatan – kegiatan rutin, konkrit dan teratur</t>
  </si>
  <si>
    <t>Kemampuan menyesuaikan diri dalam kegiatan yang berulang – ulang atau secara terus menerus melakukan kegiatan yang sama sesuai dengan perangkat prosedur, urutan atau kecepatan yang tertentu</t>
  </si>
  <si>
    <t>Kemampuan menggerakan tangan dengan mudah dan penuh ketrampilan</t>
  </si>
  <si>
    <t>kemampuan menyerap perincian yang berkaitan dalam bahan verbal atau dalam bahan tabel</t>
  </si>
  <si>
    <t>Kemampuan untuk melakukan operasi aritmatik secara tepat dan akurat</t>
  </si>
  <si>
    <t>kemampuan untuk memahami arti kata – kata dan penggunaannya secara tepat dan efektif</t>
  </si>
  <si>
    <t>Meja, Kursi, Balpoint, Kertas, komputer, printer, buku</t>
  </si>
  <si>
    <t>Peraturan Perundang - undangan tentang Keuangan</t>
  </si>
  <si>
    <t>Peraturan Perundang - undangan tentang Pengadaan barang ada jasa</t>
  </si>
  <si>
    <t>Pengelolaan system keuangan berbasis akrual dengan menggunakan sistem informasi pengelolaan keuangan daerah</t>
  </si>
  <si>
    <t>MAYMUN PUJI ASTUTIK, SE</t>
  </si>
  <si>
    <t>BUDI PRASETYA, SE</t>
  </si>
  <si>
    <t>FENI CHOIRIAH, SE</t>
  </si>
  <si>
    <t>: KECAMATAN GUCIALIT</t>
  </si>
  <si>
    <t>KASI  PEMERINTAHAN</t>
  </si>
  <si>
    <t>KASI TRANTIB</t>
  </si>
  <si>
    <t>KASI PEMBERDAYAAN MASYARAKAT</t>
  </si>
  <si>
    <t>: KASI  PEMERINTAHAN</t>
  </si>
  <si>
    <t>R I Y A D I</t>
  </si>
  <si>
    <t>: KASI PEMBERDAYAAN MASYARAKAT</t>
  </si>
  <si>
    <t>WAHYU HIDAYAT</t>
  </si>
  <si>
    <t>SIDANTI ARIYONO</t>
  </si>
  <si>
    <t>NIP. 19690502 199502 1 001</t>
  </si>
  <si>
    <t>NIP. 19621210 199003 1 022</t>
  </si>
  <si>
    <t>NIP. 19720819 199602 1 002</t>
  </si>
  <si>
    <t>BUDI CAHYONO</t>
  </si>
  <si>
    <t>NIP. 19681018 199303 1 007</t>
  </si>
  <si>
    <t>: KASUBAG. UMUM DAN KEPEGAWAIAN</t>
  </si>
  <si>
    <t>NIP. 19640613 198503 1 014</t>
  </si>
  <si>
    <t>Menyusun  Rencana Kegiatan dan Program Kerja Seksi  Pemerintahan</t>
  </si>
  <si>
    <t>Melaksanakan koordinasi penyiapan bahan perumusan kebijakan dibidang Pemerintahan</t>
  </si>
  <si>
    <t>Menfasilitasi Pembinaan Kerukunan Hidup bermasyarakat</t>
  </si>
  <si>
    <t>Menfasilitasi Penyusunan Peraturan Desa</t>
  </si>
  <si>
    <t>Melaksanakan kegiatan administrasi kependudukan</t>
  </si>
  <si>
    <t>Memberikan  Saran dan Pertimbangan kepada Camat</t>
  </si>
  <si>
    <t>RPJMD</t>
  </si>
  <si>
    <t>RKPD</t>
  </si>
  <si>
    <t>Meja, Kursi, Balpoint, Kertas, Laptop</t>
  </si>
  <si>
    <t>Kemampuan mengetahui tentang Birokrasi dan berpengalaman dalam bekerja sama dan berkoordinasi</t>
  </si>
  <si>
    <t>1 tahun menduduki eselon IV</t>
  </si>
  <si>
    <t>Kemampuan belajar secara umum</t>
  </si>
  <si>
    <t>Kemampuan untuk mengkoordinir mata dan tangan dan jari secara tepat dan cermat dalam membuat gerakan yang cepat</t>
  </si>
  <si>
    <t>Kemampuan menggerakkan tangan dengan mudah dan penuh ketrampilan</t>
  </si>
  <si>
    <t xml:space="preserve">Kemampuan untuk mengolah data </t>
  </si>
  <si>
    <t>Melakukan kegiatann - kegiatan rutin, konkrit dan teratur</t>
  </si>
  <si>
    <t>Kemampuan untuk melakukan komunikasi</t>
  </si>
  <si>
    <t xml:space="preserve">Kemampuan untuk melakukan koordinasi dengan baik </t>
  </si>
  <si>
    <t>Kemampuan unutk melakukan pekerjaan dengan baik</t>
  </si>
  <si>
    <t>Kemampuan menyesuaikan diri menerima tanggungjawab untuk kegiatan memimpin, mengenddalikan dan merencanakan</t>
  </si>
  <si>
    <t>Kemampuan untuk menyesuaikan pekerjaan yang berhubungan dengan orang lain</t>
  </si>
  <si>
    <t xml:space="preserve">Kemampuan menyesuaikan diri dalam pengambilan keputusan, pembuatan pertimbangan berdassarkan creteria yang dapat diukur </t>
  </si>
  <si>
    <t>Kemampuan menyesuaikan diri dalam pengambilan keputusan yang sulit</t>
  </si>
  <si>
    <t>Pengatur Muda  / II a</t>
  </si>
  <si>
    <t>SADI HARIYANTO</t>
  </si>
  <si>
    <t>Mengkoordinir dan mengendalikan tugas Satuan Polisi Pamong Praja di Kecamatan</t>
  </si>
  <si>
    <t>Membina dan memfasilitasi Ketremtraman dan Ketertiban umum, Perlindungan Masyarakat (LINMAS) dan pengaturan pedagang kaki lima</t>
  </si>
  <si>
    <t>Menegakkan dan pelaksanaan Peraturan Daerah dan Keputusan Kepala Daerah serta peraturan perundang-undangan lainya diwilayah kerjanya</t>
  </si>
  <si>
    <t>Menghimpun dan pengolahan data pembinaan/fasilitasi penataan pengamanan dan perlindungan Masyarakat (LINMAS)</t>
  </si>
  <si>
    <t>RENSTA</t>
  </si>
  <si>
    <t>RENJA</t>
  </si>
  <si>
    <t>RKA</t>
  </si>
  <si>
    <t>Meja, Kursi, Balpoint, Kertas, komputer</t>
  </si>
  <si>
    <t>Duduk, Berdiri, Berjalan,bicara</t>
  </si>
  <si>
    <t>Satuan Kerja Kabupaten</t>
  </si>
  <si>
    <t>Polisi Sektor Gucialit</t>
  </si>
  <si>
    <t>Koramil Gucialit</t>
  </si>
  <si>
    <t>Desa - desa se Kecamatan</t>
  </si>
  <si>
    <t>19621210 199003 1 022</t>
  </si>
  <si>
    <t>Melaksanakan tugas kedinasan lain yang diperintahkan oleh pimpinan</t>
  </si>
  <si>
    <t>S U B I</t>
  </si>
  <si>
    <t>Menyusun rencana kegiatan dan program kerja Seksi Pemberdayaan Masyarakat</t>
  </si>
  <si>
    <t>Melaksanakan koordinasi penyiapan bahan perumusan kebijakan dibidang pemberdayaan masyarakatdan desa/kelurahan</t>
  </si>
  <si>
    <t>Melaksanakan pembinaan/pemantapan lembaga kemasyarakatan desa/kelurahan</t>
  </si>
  <si>
    <t>Memfasilitasi penyelenggaraan pendidikan usia dini</t>
  </si>
  <si>
    <t>Membina kegiatan program pendidikan, generasi muda, keolahragaan, kebudayaan, kepramukaan, peranan wanita serta kesehatan masyarakat</t>
  </si>
  <si>
    <t>Memfasilitasi penyelenggaraan Program Keluarga Berencana</t>
  </si>
  <si>
    <t>Memfasilitasi penanggulangan masalah sosial</t>
  </si>
  <si>
    <t>Memfasilitasi kegiatan organisasi sosial, organisasi kemasyarakatan dan lembaga swadaya masyarakat (LSM)</t>
  </si>
  <si>
    <t>Memantapkan pola keterpaduan pemberdayaan masyarakat desa/kelurahan</t>
  </si>
  <si>
    <t>Meningkatkan partisipasi dan keswadayaan masyarakat dalam pembangunan desa/kelurahan</t>
  </si>
  <si>
    <t>Melaporkan pelaksanaan tugas dan program kerja Seksi Pemberdayaan Masyarakat dan desa</t>
  </si>
  <si>
    <t>Memberikan saran dan pertimbangan kepada Camat</t>
  </si>
  <si>
    <t>IV</t>
  </si>
  <si>
    <t>Penata / III/c</t>
  </si>
  <si>
    <t xml:space="preserve">Membantu Camat dalam menyiapkan bahan perumusan kebijakan, pelaksanaan, evaluasi dan pelaporan urusan Pemberdayaan Masyarakat
</t>
  </si>
  <si>
    <t xml:space="preserve">Membantu Camat dalam menyiapkan bahan perumusan kebijakan, pelaksanaan, evaluasi dan pelaporan urusan Pemerintahan
</t>
  </si>
  <si>
    <t>YUDI PRASETIYO ANDY PUTRO, S.STP</t>
  </si>
  <si>
    <t>S U D A R M I</t>
  </si>
  <si>
    <t>T U P I N</t>
  </si>
  <si>
    <t>Melaksanakan tugas – tugas lain yang diberikan Camat</t>
  </si>
  <si>
    <t>Menyusun rencana kegiatan dan program kerja Seksi Perekonimian dan Pembangunan;</t>
  </si>
  <si>
    <t>Melaksanakan koordinasi penyiapan bahan perumusan kebijakan dibidang Perekonimian dan Pembangunan;</t>
  </si>
  <si>
    <t>Melaksanakan analisa potensi desa, pembangunan sarana prasarana desa, sarana prasarana ekonimi, pendidikan, kesehatan, pertanian, pengairan dan sosial lainnya;</t>
  </si>
  <si>
    <t>Mengkoordinasikan penyusunan bahan pembinaan/fasilitasi peningkatan pemanfaatan hasil – hasil perekonomian dan pembangunan;</t>
  </si>
  <si>
    <t>Melaksanakan pembinaan peningkatan pelaksanaan pembangunan;</t>
  </si>
  <si>
    <t>Melaksanakan pembinaan dan pengembangan terhadap golongan ekonomi lemah/keluarga miskin;</t>
  </si>
  <si>
    <t>Menganalisakan dan pengkoordinasian penyiapan sarana/prasarana perekonomian pembangunan;</t>
  </si>
  <si>
    <t>Mengkoordinasikan, penyiapan dan penyelenggaraan musrenbang tingkat kecamatan;</t>
  </si>
  <si>
    <t>Menghimpun dan pengolahan data perekonomian dan pembangunan;</t>
  </si>
  <si>
    <t>Memantapkan struktur perekonomian masyarakat desa/kelurahan;</t>
  </si>
  <si>
    <t>Meningkatkan pendapatan masyarakat desa/kelurahan;</t>
  </si>
  <si>
    <t>Melaporkan pelaksanaan tugas dan program kerja Seksi Perekonomian dan Pembangunan;</t>
  </si>
  <si>
    <t>Memberikan saran dan pertimbangan kepada Camat;</t>
  </si>
  <si>
    <t>Menyusun rencana kegiatan dan program kerja Seksi Pelayanan Umum;</t>
  </si>
  <si>
    <t>Melaksanakan koordinasi penyiapan bahan perumusan kebijakan dibidang Pelayanan Umum;</t>
  </si>
  <si>
    <t>Melaksanakan pengelolaan tata laksana pelayanan umum yang meliputi pengaturan penerapan standar pelayanan umum, pengumpulan dan analisa data indek kepuasan masyarakat, pemberian legalisasi, rekomendasi, perijinan, KTP dan KK;</t>
  </si>
  <si>
    <t>Mengkoordinasikan pemberian legalisasi, rekomendasi, dan perijinan sesuai prosedur tetap dan ketentuan yang berlaku;</t>
  </si>
  <si>
    <t>Menyelenggarakan pengaturan dan evaluasi tata ruang dan prosedur tetapdalam rangka kepuasan masyarakat;</t>
  </si>
  <si>
    <t>Menyelenggarakan pembinaan kebersihan, keindahan, pertamanan dan sanitasi lingkungan;</t>
  </si>
  <si>
    <t>Melaporkan pelaksanaan tugas dan program kerja seksi Pelayanan Umum;</t>
  </si>
  <si>
    <t>FIRDA SILVIATUL HUSNIA, SE</t>
  </si>
  <si>
    <t>S U P A D I</t>
  </si>
  <si>
    <t>BUDI PRASETYA</t>
  </si>
  <si>
    <t>NIP. 19710410 200212 1 008</t>
  </si>
  <si>
    <t>NIP. 19670521 199403 1 006</t>
  </si>
  <si>
    <t>kegiatan</t>
  </si>
  <si>
    <t>NIP. 19690517 200906 1 004</t>
  </si>
  <si>
    <t>NIP. 19670302 200701 1 033</t>
  </si>
  <si>
    <t>Pengatur Muda Tk I  ( II/c )</t>
  </si>
  <si>
    <t>Pernah Jadi Sekretaris Desa Kertowono</t>
  </si>
  <si>
    <t>Kemampuan untuk menelaah analisis dan data dibidang Trantib</t>
  </si>
  <si>
    <t>G, F, M</t>
  </si>
  <si>
    <t>1A, 1B</t>
  </si>
  <si>
    <t>P, R</t>
  </si>
  <si>
    <t>Kemampuan mengetahui tentang birokrasi dan berpengalaman dalam bekerja sama dan berkoordinasi</t>
  </si>
  <si>
    <t>3 (Tiga) Tahun menduduki Eselon IV</t>
  </si>
  <si>
    <t xml:space="preserve">G – K – M </t>
  </si>
  <si>
    <t xml:space="preserve">1b – 2b – 3b – 4a – 5b </t>
  </si>
  <si>
    <t xml:space="preserve">D – I – M – S </t>
  </si>
  <si>
    <t>Berkas</t>
  </si>
  <si>
    <t>Dokumen</t>
  </si>
  <si>
    <t>Mencegah dan penanggulangan bencana alam dan pengungsi</t>
  </si>
  <si>
    <t>NIP. 19671214 200701 1022</t>
  </si>
  <si>
    <t>jam</t>
  </si>
  <si>
    <t>Mencatat perkembangan kegiatan yang telah dilaksanakan seabagai bahan perumusan kebijakan dibidang pemberdayaan desa</t>
  </si>
  <si>
    <t xml:space="preserve">kegiatan </t>
  </si>
  <si>
    <t>Melaksanakan tugas-tugas lain yang diberikan oleh Camat</t>
  </si>
  <si>
    <t>RKA/DPA</t>
  </si>
  <si>
    <t>8 ( Delapan ) tahun menduduki jabatan eselon IV</t>
  </si>
  <si>
    <t>G - V - P - M</t>
  </si>
  <si>
    <t>1A - 1B - 2B - 3A - 4A - 5B</t>
  </si>
  <si>
    <t>D - I - M - S - V</t>
  </si>
  <si>
    <t>RENJA, RKA/DPA</t>
  </si>
  <si>
    <t>Menyusunan rencana program kerja sub bagian keuangan;</t>
  </si>
  <si>
    <t>Melakukan pengolahan administrasi keuangan;</t>
  </si>
  <si>
    <t>Melakukan penyiapan bahan koordinasi dalam penyusunan anggaran;</t>
  </si>
  <si>
    <t>Melakukan penyiapan pertanggungjawaban;</t>
  </si>
  <si>
    <t>Melakukan penyusunan laporan keuangan ( Laporan Realisasi Anggaran/LRA, Neraca dan lain- lain;</t>
  </si>
  <si>
    <t>Melakukan penyiapan bahan pemantauan tindak lanjut laporan hasil pengawasan dan penyelesaian perbendaharaan dan ganti rugi;</t>
  </si>
  <si>
    <t>NIP. 19650503 198603 2 021</t>
  </si>
  <si>
    <t>H A R M I N T O, SH</t>
  </si>
  <si>
    <t>NO</t>
  </si>
  <si>
    <t>Rincian Tugas/Kegiatan</t>
  </si>
  <si>
    <t>Komputer</t>
  </si>
  <si>
    <t>S U Y A N T O</t>
  </si>
  <si>
    <t>: KASI KETENTRAMAN DAN KETERTIBAN</t>
  </si>
  <si>
    <t>NIP.19750623 201001 2 001</t>
  </si>
  <si>
    <t>melakukan penyusunan Rencana Kebutuhan Barang Unit (RKBU) dan Rencana Pemeliharaan Barang Unit (RPBU)</t>
  </si>
  <si>
    <t>Melaksanakan Pengelolaan surat menyurat, kearsipan, kepegawaian, invetarisasi, keprotokolan dan ke rumah tanggaan sesuai peraturan yang berlaku</t>
  </si>
  <si>
    <t>Memfasilitasi administrasi Desa/Kelurahan</t>
  </si>
  <si>
    <t xml:space="preserve">Membantu Camat dalam menyiapkan bahan perumusan kebijakan, pelaksanaan, evaluasi dan pelaporan urusan ketentraman dan ketertiban.
</t>
  </si>
  <si>
    <t xml:space="preserve">Menyusun rencana kegiatan dan program kerja Seksi Ketentraman dan Ketertiban </t>
  </si>
  <si>
    <t>Melaksanakan koordinasi penyiapan bahan perumusan kebijakan dibidang Ketentraman dan Ketartiban</t>
  </si>
  <si>
    <t>Surat Masuk</t>
  </si>
  <si>
    <t>RKPDES</t>
  </si>
  <si>
    <t>M A D A H R I</t>
  </si>
  <si>
    <t xml:space="preserve">Menyiapkan data dan pelengkapan pada kegiatan pembinaan/pemantapan lembaga kemasyarakatan desa;  </t>
  </si>
  <si>
    <t>Melaksanakan tugas-tugas lain yang diberikan oleh Kasi PMD</t>
  </si>
  <si>
    <t xml:space="preserve"> Yang Membuat</t>
  </si>
  <si>
    <t>Menyelenggarakan urusan pemerintahan umum</t>
  </si>
  <si>
    <t>Mengkoordinasikan kegiatan pemberdayaan masyarakat</t>
  </si>
  <si>
    <t>Mengkoordinasikan upaya penyelenggaraan ketentraman dan ketertiban umum</t>
  </si>
  <si>
    <t>Mengkoordinasikan penerapan dan penegakan Peraturan Daerah serta Peraturan Bupati</t>
  </si>
  <si>
    <t>Mengkoordinasikan pemeliharaan Sarana dan prasarana pelayanan umum</t>
  </si>
  <si>
    <t>Mengkoordinasikan penyelenggaraan kegiatan pemerintahan yang dilakukan oleh perangkat daerah di tingkat kecamatan</t>
  </si>
  <si>
    <t xml:space="preserve">Mengkoordinasikan penyelenggaraan urusan pemerintahan yang menjadi kewenangan kabupaten yang tidak dilaksanakan oleh unit kerja Pemerintah Daerah Kabupaten yang ada di kecamatan </t>
  </si>
  <si>
    <t>Melakukan pembinaan  dan mengawasi penyelenggaraan kegiatan desa atau kelurahan</t>
  </si>
  <si>
    <t>Melaksanakan tugas lain yang diberikan oleh bupati terkait tugas dan fungsinya</t>
  </si>
  <si>
    <t>Renja</t>
  </si>
  <si>
    <t>Renstra</t>
  </si>
  <si>
    <t>DPA</t>
  </si>
  <si>
    <t xml:space="preserve">NAMA JABATAN               </t>
  </si>
  <si>
    <t xml:space="preserve">UNIT ORGANISASI           </t>
  </si>
  <si>
    <t xml:space="preserve">SATUAN KERJA                </t>
  </si>
  <si>
    <t>KECAMATAN GUCIALIT</t>
  </si>
  <si>
    <t>Birokrasi dan Pemerintahan</t>
  </si>
  <si>
    <t>Birokrasi, Pemerintahan dan Keuangan</t>
  </si>
  <si>
    <t>Melakukan penyusunan laporan keuangan ( Laporan Realisasi Anggaran/LRA, Neraca dan lain- lain )</t>
  </si>
  <si>
    <t>Kegiatan yang berhubungan dengan komunikasi kata</t>
  </si>
  <si>
    <t>Melaksanakan inventarisasi Aset Daerah atau Kekayaan Daerah lainnya yang ada diwilayah kerjanya</t>
  </si>
  <si>
    <t>Melaporkan Pelaksanaan Tugas dan Program Kerja Seksi Pemerintahan</t>
  </si>
  <si>
    <t>Menyelenggarakan pembinaan sarana dan prasarana fisik pelayanan umum;</t>
  </si>
  <si>
    <t>Melakukan pembinaan dan mengawasi penyelenggaraan kegiatan desa atau kelurahan</t>
  </si>
  <si>
    <t>Pelaksanaan urusan umum, kepegawaian, keuangan, perlengkapan dan keprotokolan</t>
  </si>
  <si>
    <t>Pengkoordinasian penerapan ketatausahaan, administrasi keuangan dan kehumasan</t>
  </si>
  <si>
    <t>Penyajian informasi dan hubungan masyarakat</t>
  </si>
  <si>
    <t>Pelaksanaan monitoring dan evaluasi kegiatan kesekretariatan;</t>
  </si>
  <si>
    <t>Pemberian saran dan pertimbangan kepada Camat</t>
  </si>
  <si>
    <t>Pelaksanaan fungsi lain yang diberikan oleh Camat</t>
  </si>
  <si>
    <t>SEKRETARIAT KECAMATAN</t>
  </si>
  <si>
    <t>MUKHTAR SANUSI</t>
  </si>
  <si>
    <t>Mengolah konsep hasil evaluasi penyelenggaraan Pelayanan Umum sebagai bahan laporan kepada atasan</t>
  </si>
  <si>
    <t>Mencatat perkembangan kegiatan dan permasalahan data yang terjadi sesuai prosedur dan ketentuan yang berlaku sebagai bahan penyusunan rencana kerja.</t>
  </si>
  <si>
    <t>Menerima dan meneliti kebenaran data berdasarkan bahan yang masuk sesuai prosedur dan ketentuan yang berlaku sebagai bahan yang akan diprioritaskan.</t>
  </si>
  <si>
    <t>Membuat laporan pelaksanaan dan hasil kegiatan kepada atasan.</t>
  </si>
  <si>
    <t>mencatat hasil cetakan kartu keluarga (KK) kedalam buku Register Kartu Keluarga</t>
  </si>
  <si>
    <t>Mengentri surat pengantar pengajuan percetakan KTP-el Ke kabupaten Sesuai intruksi dari atasan</t>
  </si>
  <si>
    <t>Membuat laporan pelaksanaan dan hasil kegiatan kepada atasan untuk di evaluasi</t>
  </si>
  <si>
    <t>Bahan</t>
  </si>
  <si>
    <t>Hasil</t>
  </si>
  <si>
    <t>Data</t>
  </si>
  <si>
    <t>: SEKRETARIS KECAMATAN</t>
  </si>
  <si>
    <t>PRAMU KEBERSIHAN</t>
  </si>
  <si>
    <t xml:space="preserve">IVENTARISASI JUMLAH PEMANGKU JABATAN </t>
  </si>
  <si>
    <t>: KABUPATEN LUMAJANG</t>
  </si>
  <si>
    <t xml:space="preserve">GOLONGAN </t>
  </si>
  <si>
    <t xml:space="preserve">JUMLAH </t>
  </si>
  <si>
    <t>KET</t>
  </si>
  <si>
    <t>KASUBAG UMUM DAN KEPEGAWAIAN</t>
  </si>
  <si>
    <t>III d</t>
  </si>
  <si>
    <t>III b</t>
  </si>
  <si>
    <t>II c</t>
  </si>
  <si>
    <t>II a</t>
  </si>
  <si>
    <t>II b</t>
  </si>
  <si>
    <t>III c</t>
  </si>
  <si>
    <t>PNS</t>
  </si>
  <si>
    <t>FORM E</t>
  </si>
  <si>
    <t>REKAPITULASI KEBUTUHAN PEGAWAI, TINGKAT EFISIENSI UNIT ( EU ) DAN PRESTASI KERJA UNIT ( PU )</t>
  </si>
  <si>
    <t xml:space="preserve">KECAMATAN GUCIALIT </t>
  </si>
  <si>
    <t>FORM D</t>
  </si>
  <si>
    <t>: PRAMU KEBERSIHAN KANTOR</t>
  </si>
  <si>
    <t>Meningkatkan Koordinasi Penyelenggaraan Pemerintahan, Pelayanan Publik dan Pemberdayaan Masyarakat desa dan Kelurahan.</t>
  </si>
  <si>
    <t>CAMAT GUCIALIT</t>
  </si>
  <si>
    <t>: CAMAT GUCIALIT</t>
  </si>
  <si>
    <t>Pim. IV</t>
  </si>
  <si>
    <t>Printer</t>
  </si>
  <si>
    <t>Kalkulator</t>
  </si>
  <si>
    <t>Meja Kerja</t>
  </si>
  <si>
    <t>Alat Komunikasi</t>
  </si>
  <si>
    <t>Tempat Kerja</t>
  </si>
  <si>
    <t>Keadaan Rungan</t>
  </si>
  <si>
    <t xml:space="preserve">Letak </t>
  </si>
  <si>
    <t>Keadaan Tempat Kerja</t>
  </si>
  <si>
    <t>Getaran</t>
  </si>
  <si>
    <t>HANI PUJIANTO, A.Md</t>
  </si>
  <si>
    <t>SEKRETARIAT KECAMATAN PADA KECAMATAN GUCIALIT</t>
  </si>
  <si>
    <t>KASUBAG. UMUM DAN KEPEGAWAIAN PADA KECAMATAN GUCIALIT</t>
  </si>
  <si>
    <t>PRAMU KEBERSIHAN KANTOR PADA KECAMATAN GUCIALIT</t>
  </si>
  <si>
    <t>KASUBAG. KEUANGAN PADA KECAMATAN GUCIALIT</t>
  </si>
  <si>
    <t>KASI PEMERINTAHAN PADA KECAMATAN GUCIALIT</t>
  </si>
  <si>
    <t>KASI KETENTRAMAN DAN KETERTIBAN PADA KECAMATAN GUCIALIT</t>
  </si>
  <si>
    <t>KASI PEMBERDAYAAN MASYARAKAT PADA KECAMATAN GUCIALIT</t>
  </si>
  <si>
    <t>KASI PELAYANAN UMUM PADA KECAMATAN GUCIALIT</t>
  </si>
  <si>
    <t>III C</t>
  </si>
  <si>
    <t>Penata  / III c</t>
  </si>
  <si>
    <t>: SUB. BAGIAN UMUM DAN KEPEGAWAIAN</t>
  </si>
  <si>
    <t>: SEKRETARIAT KECAMATAN GUCIALIT</t>
  </si>
  <si>
    <t>: SIE. PEMERINTAHAN</t>
  </si>
  <si>
    <t>: SIE KETENTRAMAN DAN KETERTIBAN</t>
  </si>
  <si>
    <t>: SIE. PEMBERDAYAAN MASYASYARAKAT</t>
  </si>
  <si>
    <t>: SIe EKONOMI DAN PEMBANGUNAN</t>
  </si>
  <si>
    <t>: SIE. PELAYANAN UMUM</t>
  </si>
  <si>
    <t>III a</t>
  </si>
  <si>
    <t>Penyusunan rencana program kerja sekretariat kecamatan</t>
  </si>
  <si>
    <t>Penghimpunan  rencana kegiatan seksi-seksi sebagai bahan rencana kegiatan kecamatan</t>
  </si>
  <si>
    <t>Pelaksanaan koordinasi rencana operasional kegiatan kecamatan</t>
  </si>
  <si>
    <t xml:space="preserve">Merencanakan, melaksanakan, mengkoordinasikan dan mengendalikan kegiatan penyusunan program, administrasi umum, kepegawaian keuangan serta memberikan pelayanan teknis administratif dan fungsional kepada semua unsur di lingkungan kecamatan berdasarkan pedoman dan kebijakan yang ditetapkan oleh Camat </t>
  </si>
  <si>
    <t>Undang–Undang Nomor 12 Tahun 1950 tentang Pembentukan Daerah–daerah Kabupaten di Lingkungan Propinsi Jawa Timur;</t>
  </si>
  <si>
    <t>Undang-Undang Nomor 25 Tahun 2004 tentang Sistem Perencanaan Pembangunan Nasional;</t>
  </si>
  <si>
    <t>Undang-Undang Nomor 33 Tahun 2004 tentang Perimbangan Keuangan Antara Pemerintah Pusat dan Pemerintah Daerah;</t>
  </si>
  <si>
    <t>Undang-Undang Nomor 17 Tahun 2007 tentang Rencana Pembangunan Jangka  Panjang Nasional Tahun 2005-2025;</t>
  </si>
  <si>
    <t>Undang-Undang Nomor 26 Tahun 2007 tentang Penataan Ruang;</t>
  </si>
  <si>
    <t>Undang-Undang Nomor 25 Tahun 2009 tentang Pelayanan Publik;</t>
  </si>
  <si>
    <t>Undang-Undang Nomor 28 Tahun 2009 tentang Pajak Daerah dan Retribusi Daerah;</t>
  </si>
  <si>
    <t>Undang-Undang 23 Tahun 2014 tentang Pemerintahan Daerah sebagaimana telah diubah kedua kalinya dengan Undang-Undang Nomor 9 Tahun 2015;</t>
  </si>
  <si>
    <t>Peraturan Pemerintah Nomor 55 Tahun 2005 tentang Dana Perimbangan;</t>
  </si>
  <si>
    <t>Peraturan Pemerintah Nomor 56 Tahun 2005 tentang Sistem Informasi  Keuangan Daerah;</t>
  </si>
  <si>
    <t>Peraturan Pemerintah Nomor 58 Tahun 2005 tentang Pengelolaan Keuangan Daerah;</t>
  </si>
  <si>
    <t>Peraturan Pemerintah Nomor 65 Tahun 2005 tentang Pedoman Penyusunan dan Penerapan Standar Pelayanan Minimal;</t>
  </si>
  <si>
    <t>Peraturan Pemerintah Nomor 79 Tahun 2005 tentang Pedoman Pembinaan dan Pengawasan Penyelenggaraan Pemerintahan Daerah;</t>
  </si>
  <si>
    <t>Peraturan Pemerintah Nomor 8 Tahun 2006 tentang Laporan Keuangan dan Kinerja Instansi Pemerintah;</t>
  </si>
  <si>
    <t>Peraturan Pemerintah Nomor 39 Tahun 2006 tentang Tata Cara Pengendalian  dan Evaluasi Pelaksanaan Rencana Pembangunan;</t>
  </si>
  <si>
    <t>Peraturan Pemerintah Nomor 40 Tahun 2006 tentang Tata Cara Penyusunan Rencana Pembangunan Nasional;</t>
  </si>
  <si>
    <t>Peraturan Pemerintah Nomor 3 Tahun 2007 Pedoman Laporan Penyelenggaraan Pemerintah Daerah Kepada Pemerintah, Laporan Keuangan Pertanggungjawaban Kepala Daerah kepada DPRD, dan Informasi Laporan Penyelenggaraan Pemerintah Daerah Kepada masyarakat;</t>
  </si>
  <si>
    <t>Peraturan Pemerintah Nomor 38 Tahun 2007 tentang Pembagian Urusan Pemerintahan antara Pemerintah, Pemerintah Daerah Provinsi dan Pemerintah Daerah Kabupaten/Kota;</t>
  </si>
  <si>
    <t>Peraturan Pemerintah Nomor 7 Tahun 2008 tentang Dekonsentrasi danTugas Pembantuan;</t>
  </si>
  <si>
    <t>Peraturan Pemerintah Nomor 8 Tahun 2008 tentang Tahapan, Tata Cara Penyusunan, Pengendalian dan Evaluasi Pelaksanaan Rencana Pembangunan Daerah;</t>
  </si>
  <si>
    <t>Peraturan Pemerintah Nomor 17 Tahun 2018 tentang Kecamatan;</t>
  </si>
  <si>
    <t>Peraturan Pemerintah Nomor 26 Tahun 2008 tentang Rencana Tata Ruang Wilayah Nasional;</t>
  </si>
  <si>
    <t>Peraturan Pemerintah Nomor 18 Tahun 2016 tentang Organisasi Perangkat Daerah;</t>
  </si>
  <si>
    <t>Peraturan Presiden Nomor 1 Tahun 2007 tentang Pengesahan, Pengundangan dan Penyebarluasan Peraturan Perundang-undangan;</t>
  </si>
  <si>
    <t>Peraturan Presiden Nomor 5 Tahun 2010 tentang Rencana Pembangunan Jangka Menengah Nasional (RPJMN) Tahun 2010-2014;</t>
  </si>
  <si>
    <t>Peraturan Menteri Dalam Negeri Nomor 57 Tahun 2007 tentang Petunjuk Teknis Penataan Organisasi Perangkat Daerah;</t>
  </si>
  <si>
    <t>Peraturan Menteri Dalam Negeri Nomor 86 Tahun 2017 tentang Tata Cara Perencanaan, Pengendalian dan Evaluasi Pembangunan Daerah, Tata Cara Evaluasi Rancangan Peraturan Daerah tentang Rencana Pembangunan Jangka Panjang Daerah dan Rencana Pembangunan Jangka Menengah Daerah, Serta Tata Cara Perubahan Rencana Pembangunan Jangka Panjang Daerah, Rencana Pembangunan Jangka Menegah Daerah, dan Rencana Kerja Pemerintah Daerah;</t>
  </si>
  <si>
    <t>Keputusan Menteri Dalam Negeri Nomor 158 Tahun 2004 tentang Pedoman Organisasi  Kecamatan;</t>
  </si>
  <si>
    <t>Peraturan Daerah Kabupaten Lumajang Nomor 01 Tahun 2014 tentang Rencana Pembangunan Jangka Menengah Kabupaten Lumajang Tahun 2015-2019;</t>
  </si>
  <si>
    <t>Peraturan Daerah Kabupaten Lumajang Nomor 15 Tahun 2016 tentang Pembentukan dan Susunan Perangkat Daerah;</t>
  </si>
  <si>
    <t>Peraturan Bupati Lumajang Nomor 86 Tahun 2016 tentang tentang Kedudukan, Susunan, Organisasi, Uraian Tugas dan Fungsi serta Tata Kerja Kecamatan dan Keluarahan</t>
  </si>
  <si>
    <t>Rencana Kerja Tahunan</t>
  </si>
  <si>
    <t>DPA - Kecamatan tahun anggaran berkenaan</t>
  </si>
  <si>
    <t>Perjanjian Kinerja tahun berkenaan</t>
  </si>
  <si>
    <t>Laporan Pelaksanaan hari besar Nasional (HUT RI, HARJALU)</t>
  </si>
  <si>
    <t>Laporan Pelaksanan Musyawarah Perencanaan Pembangunan Desa</t>
  </si>
  <si>
    <t>Laporan penyelenggarakan ketentraman dan ketertiban umum;</t>
  </si>
  <si>
    <t>Laporan Pelaksanaan PPATS di Kecamatan</t>
  </si>
  <si>
    <t xml:space="preserve">Laporan Pemeliharaan prasarana dan sarana pelayanan umum; </t>
  </si>
  <si>
    <t>Laporan Hasil Penyelenggaraan Pemerintahan di tingkat kecamatan</t>
  </si>
  <si>
    <t>Laporan Hasil Pembinaan Administrasi Desa</t>
  </si>
  <si>
    <t>Laporan Pelenggaraan Urusan Pemerintahan yang menjadi kewenangan (relaisasi PBB)</t>
  </si>
  <si>
    <t xml:space="preserve">Laporan pelaksanan Paten </t>
  </si>
  <si>
    <t xml:space="preserve">Fisik </t>
  </si>
  <si>
    <t>a. Kecelakaan saat melaksanakan perjalanan dinas</t>
  </si>
  <si>
    <t>Mental</t>
  </si>
  <si>
    <t>a. Stres karena ritme pekerjaan yang tinggi</t>
  </si>
  <si>
    <t>Hukum</t>
  </si>
  <si>
    <t>Kekakuratan Laporan Pelaksanaan hari besar Nasional (HUT RI, HARJALU)</t>
  </si>
  <si>
    <t>Memastikan Kelengkapan Laporan Partisipasi Masyarakat dalam Forum Musyawarah Perencanaan Pembangunan Desa</t>
  </si>
  <si>
    <t>Kelancaran Laporan penyelenggarakan ketentraman dan ketertiban umum;</t>
  </si>
  <si>
    <t>Kesesuaian Laporan Pelaksanaan PPATS di Kecamatan</t>
  </si>
  <si>
    <t xml:space="preserve">Kelayakan Laporan Pemeliharaan prasarana dan sarana pelayanan umum; </t>
  </si>
  <si>
    <t>Kualitas Laporan Hasil Penyelenggaraan Pemerintahan di tingkat kecamatan</t>
  </si>
  <si>
    <t>Memastikan kebenaran Laporan Hasil Pembinaan Desa</t>
  </si>
  <si>
    <t>Memastikan Keefektifan Laporan Pelenggaraan Urusan Pemerintahan yang menjadi kewenangan</t>
  </si>
  <si>
    <t xml:space="preserve">Memastikan Ketepatan Laporan pelaksanan Paten </t>
  </si>
  <si>
    <t>Mengoreksi hasil konsep surat yang diajukan oleh pejabat/staf</t>
  </si>
  <si>
    <t>Meminta bantuan staf untuk membuat konsep surat undangan</t>
  </si>
  <si>
    <t xml:space="preserve">Meminta bantuan sekcam/kasi/kasubbag/staf untuk mewakili undangan </t>
  </si>
  <si>
    <t>Menolak pengajuan tanda tangan jika tidak sesuai dengan ketentuan yang berlaku</t>
  </si>
  <si>
    <t>Memberikan saran kepada bawahan</t>
  </si>
  <si>
    <t>Memutuskan atas perkara/keputusan yang ada diwilayah</t>
  </si>
  <si>
    <t xml:space="preserve">Mengeluarkan Surat Keputusan </t>
  </si>
  <si>
    <t>Menggunakan Fasilitasi yang ada di wilayah</t>
  </si>
  <si>
    <t>Menentukan kebijakan diwilayah</t>
  </si>
  <si>
    <t>Menerapkan kebijakan diwilayah</t>
  </si>
  <si>
    <t>Menegur bawahan</t>
  </si>
  <si>
    <t>Memotivasi bawahan</t>
  </si>
  <si>
    <t>Menilai kinerja bawahan</t>
  </si>
  <si>
    <t>Mengajukan Usulan Kepada Instansi Eksternal</t>
  </si>
  <si>
    <t>Mengoreksi hasil kerja bawahan</t>
  </si>
  <si>
    <t>Mengevaluasi hasil kerja bawahan</t>
  </si>
  <si>
    <t>Stakeholder Internal</t>
  </si>
  <si>
    <t>Sekretaris Kecamatan dalam rangka pengendalian administrasi Kecamatan</t>
  </si>
  <si>
    <t xml:space="preserve">Kepala Seksi dalam rangka optimalisasi kinerja </t>
  </si>
  <si>
    <t>Kasubbag dalam rangka memaksimalkan administrasi kesekretariatan</t>
  </si>
  <si>
    <t xml:space="preserve">Staf dalam rangka peningkatan kinerja </t>
  </si>
  <si>
    <t>Stakeholder Eksternal</t>
  </si>
  <si>
    <t>Kepala Bagian Organisasi, Auditor pada Inspektorat, Kepala BKD, Kepala Dinas PMD, Badan KB, Kepala Dinas Pu dan Tata ruanga dalam rangka konsultasi dan koordinasi</t>
  </si>
  <si>
    <t>Forkopimka ( Koramil, Kapolsek) dalam rangka pengendalian keamanan diwilayah</t>
  </si>
  <si>
    <t xml:space="preserve">UPT Bp Pertanian dalam rangka menuju suasembada pangan </t>
  </si>
  <si>
    <t>KP Pendidikan dalam rangka kualitas dan kesadaran pentingnya pendidikan</t>
  </si>
  <si>
    <t>Desa se-Kecamatan  dalam rangka mitra kerja Kecamatan</t>
  </si>
  <si>
    <t>PPAT</t>
  </si>
  <si>
    <t>Peraturan Bupati Lumajang Nomor 86 Tahun 2017 tentang tentang Kedudukan, Susunan, Organisasi, Uraian Tugas dan Fungsi serta Tata Kerja Kecamatan dan Keluarahan</t>
  </si>
  <si>
    <t>DPA - Bagian Organisasi tahun anggaran berkenaan</t>
  </si>
  <si>
    <t>Rencana Kerja Sekretaris Kecamatan</t>
  </si>
  <si>
    <t>Rencana Kerja Kecamatan</t>
  </si>
  <si>
    <t>RKA Kecamatan</t>
  </si>
  <si>
    <t>Laporan Pelaksanaan urusan umum, kepegawaian, keuangan, perlengkapan dan keprotokolan</t>
  </si>
  <si>
    <t>Laporan Pelaksanaan ketatausahaan, administrasi keuangan dan kehumasan</t>
  </si>
  <si>
    <t>Laporan PPID Kecamatan</t>
  </si>
  <si>
    <t>Hasil monitoring dan evaluasi Kegiatan kesekretariatan</t>
  </si>
  <si>
    <t>Bediri</t>
  </si>
  <si>
    <t>Berbicara</t>
  </si>
  <si>
    <t>Mendengar</t>
  </si>
  <si>
    <t>Membawa</t>
  </si>
  <si>
    <t>Memastikan Ketepatan Rencana Kerja Sekretaris Kecamatan</t>
  </si>
  <si>
    <t>Memastikan Kelayakan Rencana Kerja Kecamatan</t>
  </si>
  <si>
    <t>Memastikan Kesesuaian RKA Kecamatan</t>
  </si>
  <si>
    <t>Memastikan ketepatan Laporan Pelaksanaan urusan umum, kepegawaian, keuangan, perlengkapan dan keprotokolan</t>
  </si>
  <si>
    <t>Memastikan Ketepatan Laporan Pelaksanaan ketatausahaan, administrasi keuangan dan kehumasan</t>
  </si>
  <si>
    <t>Memastikan kualitas Pelayanan PPID Kecamatan</t>
  </si>
  <si>
    <t>Memastikan kebenaran Hasil monitoring dan evaluasi Kegiatan kesekretariatan</t>
  </si>
  <si>
    <t>Mengendalikan Pelaksanaan Kinerja Kesekretariatan</t>
  </si>
  <si>
    <t>Memutuskan Masalah bidang sekretariatan</t>
  </si>
  <si>
    <t>Memeriksa hasil kerja bawahan</t>
  </si>
  <si>
    <t>Mengarahkan Bawahan dalam melaksanakan tugas dimasing-masing subbag</t>
  </si>
  <si>
    <t>Memberikan Masukan, saran pendapat Kepada atasan</t>
  </si>
  <si>
    <t>Camat dalam rangka pengendalian administrasi Kecamatan</t>
  </si>
  <si>
    <t>Bagian Organisasi  Guna Koordinasi Analisa beban Kerja</t>
  </si>
  <si>
    <t>BKD Kab. Lumajang guna untuk pengajuan di bidang kepegawaian</t>
  </si>
  <si>
    <t>Dinas PMD dalam rangka koordinasi Bidang Pemberdayan Masyarakat</t>
  </si>
  <si>
    <t>Dinas Sosial dalam rangka koordinasi terkait Pemberdayaan Sosial di wilayah</t>
  </si>
  <si>
    <t>Dispora dalam pengajuan  data olehraga dan Pemuda</t>
  </si>
  <si>
    <t>Badan KB dalam rangka menciptakan keluarga kecil bahagia dan sejahtera</t>
  </si>
  <si>
    <t>Kepala Dinas PU dan Tata Ruang dalam rangka koordinasi penataan RT dan RW</t>
  </si>
  <si>
    <t>BPKD Guna Koordinasi Anggaran dan Aset</t>
  </si>
  <si>
    <t>Inspektorat Kab. Lumajang dalam rangka tidak lanjut hasil pemeriksaan</t>
  </si>
  <si>
    <t>Desa se-Kecamatan Gucialit dalam rangka mitra kerja Kecamatan</t>
  </si>
  <si>
    <t>Puskesmas Gucialit dalam rangka peningkatan mutu dan kualitas sanitasi</t>
  </si>
  <si>
    <t>Peraturan Presiden Nomor 11 Tahun 2017 tentang Manajemen Pegawai Negeri Sipil;</t>
  </si>
  <si>
    <t>Peraturan Menteri Dalam Negeri Nomor 53 Tahun 2014 tentang Petunjuk Teknis Perjanjian Kinerja, Pelaporan Kinerja dan Tata Cara Reviu atas Laporan Kinerja Instansi Pemerintah;</t>
  </si>
  <si>
    <t>Peraturan Menteri Dalam Negeri Nomor 12  Tahun 2015 tentang Pedoman Evaluasi Atas Implementasi Sistem Akuntabilitas Kinerja Instansi Pemerintah;</t>
  </si>
  <si>
    <t>Permenpan Nomor 25 Tahun 2016 tentang Nomenklatur Jabatan Pelaksana Bagi PNS di lingkungan Pemerintah;</t>
  </si>
  <si>
    <t>Perka Nomor 12  Tahun 2011 tentang Pedoman Pelaksanaan Analisis Jabatan;</t>
  </si>
  <si>
    <t>Peraturan Bupati Lumajang Nomor 43 Tahun 2017 tentang Pedoman TND di lingkungan Pemkab. Lumajang</t>
  </si>
  <si>
    <t>Meja, Kursi, Balpoint, Kertas, komputer, printer, kalkulator</t>
  </si>
  <si>
    <t>Renja Kasubbag Umum dan Kepegawaian</t>
  </si>
  <si>
    <t>Berkas koordinasi penyusunan rencana program dan kegiatan Kecamatan;</t>
  </si>
  <si>
    <t>laporan perencanaan dan kinerja ( Rencana Strategis/Resntra, Rencana Kerja/Renja, Laporan Akuntabilitas Kinerja Instansi/LAKIP, pengukuran Indeks Kepuasan Masyarakat dan lain-lain</t>
  </si>
  <si>
    <t>Laporan Perkawinan, Perceraian, keamanan kantor, kebersihan Kantor;</t>
  </si>
  <si>
    <t>Laporan Pembangunan dan pemiliharaan sarana kantor</t>
  </si>
  <si>
    <t>Laporan kepegawaian bulanan</t>
  </si>
  <si>
    <t xml:space="preserve">laporan Pengadaan barang dan Jasa </t>
  </si>
  <si>
    <t>laporan Penyusunan Rencana Kebutuhan Barang Unit (RKBU) dan Rencana Pemeliharaan Barang Unit (RPBU);</t>
  </si>
  <si>
    <t>Laparan Administari Barang Milik Daerah</t>
  </si>
  <si>
    <t>Agenda Surat Masuk dan Keluar</t>
  </si>
  <si>
    <t>Notulen Rapat</t>
  </si>
  <si>
    <t>Surat Keputusan Camat</t>
  </si>
  <si>
    <t>Laporan monitoring dan evaluasi program kegiatan;</t>
  </si>
  <si>
    <t>Memastikan Kelayakan Renja Kasubbag Umum dan Kepegawaian</t>
  </si>
  <si>
    <t>Memastikan kelancaran koordinasi penyusunan rencana program dan kegiatan Kecamatan;</t>
  </si>
  <si>
    <t>Memastikan Ketepatan laporan perencanaan dan kinerja ( Rencana Strategis/Resntra, Rencana Kerja/Renja, Laporan Akuntabilitas Kinerja Instansi/LAKIP, pengukuran Indeks Kepuasan Masyarakat dan lain-lain</t>
  </si>
  <si>
    <t>Memastikan Kerahasiaan Laporan Perkawinan, Perceraian, keamanan kantor, kebersihan Kantor;</t>
  </si>
  <si>
    <t>Memastikan Kelayakan Pembangunan dan pemiliharaan sarana kantor</t>
  </si>
  <si>
    <t>Memastikan Ketetapan Laporan kepegawaian bulanan</t>
  </si>
  <si>
    <t xml:space="preserve">Memastikan Kelayakan Pengadaan barang dan Jasa </t>
  </si>
  <si>
    <t>Memastikan Keakuratan laporan Penyusunan Rencana Kebutuhan Barang Unit (RKBU) dan Rencana Pemeliharaan Barang Unit (RPBU);</t>
  </si>
  <si>
    <t>Memastikan Ketepatan Laparan Administari Barang Milik Daerah</t>
  </si>
  <si>
    <t>Memastikan Kesesuaian Agenda Surat Masuk dan Keluar</t>
  </si>
  <si>
    <t>Memastikan Kebenaran isi Notulen Rapat</t>
  </si>
  <si>
    <t>Memastikan kesesuaian Surat Keputusan Camat</t>
  </si>
  <si>
    <t>Memastikan Kelayakan Laporan monitoring dan evaluasi program kegiatan;</t>
  </si>
  <si>
    <t>Memastikan keakuratan Rencana Strategis (Renstra) Kecamatan Gucialit</t>
  </si>
  <si>
    <t>Mengendalikan Pelaksanaan Kinerja Subbag Umum dan Kepegawaian</t>
  </si>
  <si>
    <t>Memutuskan Masalah bidang Kasubbag Umum dan Kepegawaian</t>
  </si>
  <si>
    <t>Mengarahkan Bawahan dalam melaksanakan tugas Sub bagian umum dan kepegawaian</t>
  </si>
  <si>
    <t>Meberikan Masukan, saran pendapat Kepada atasan</t>
  </si>
  <si>
    <t>Internal</t>
  </si>
  <si>
    <t>a. Sekretaris Kecamatan dalam rangka pengendalian administrasi Kecamatan</t>
  </si>
  <si>
    <t xml:space="preserve">b. Kepala Seksi dalam rangka optimalisasi kinerja </t>
  </si>
  <si>
    <t xml:space="preserve">c. Staf dalam rangka peningkatan kinerja </t>
  </si>
  <si>
    <t>d. Camat</t>
  </si>
  <si>
    <t>Eksternal</t>
  </si>
  <si>
    <t>Kabid Anjab pada Bagian Organisasi  Guna Koordinasi Analisa beban Kerja</t>
  </si>
  <si>
    <t>Meja, Kursi, ATK, komputer, printer, Laptop,Kalkulator</t>
  </si>
  <si>
    <t>Renja Kasubbag Keuangan</t>
  </si>
  <si>
    <t>Bahan RKA</t>
  </si>
  <si>
    <t>Laporan Administrasi keuangan ( Lap. Bulanan)</t>
  </si>
  <si>
    <t>Laporan Pertanggungjawab Belanja (LPJ) Kecamatan</t>
  </si>
  <si>
    <t>Laporan Keuangan ( LRA, Neraca dll)</t>
  </si>
  <si>
    <t>Laporan hasil pengawasan dan tindak lanjut hasil pemeriksaan (LHP)</t>
  </si>
  <si>
    <t>Duduk, Melihat, Berjalan, Bicara, Mendengar,Membawa</t>
  </si>
  <si>
    <t>Mata lelah karena sering bekerja dengan komputer / laptop</t>
  </si>
  <si>
    <t>Sakit punggung karena sering duduk</t>
  </si>
  <si>
    <t>Stres karena ritme pekerjaan yang tinggi</t>
  </si>
  <si>
    <t>Memastikan kesesuaian Bahan RKA</t>
  </si>
  <si>
    <t>Memastikan Kebenaran Laporan Administrasi keuangan ( Lap. Bulanan)</t>
  </si>
  <si>
    <t>Memastikan Ketepatan Laporan Pertanggungjawab Belanja (LPJ) Kecamatan</t>
  </si>
  <si>
    <t>Memastikan Kelayakan Laporan Keuangan ( LRA, Neraca dll)</t>
  </si>
  <si>
    <t>Memastikan Kerahasiaan Laporan hasil pengawasan dan tindak lanjut hasil pemeriksaan (LHP)</t>
  </si>
  <si>
    <t>Mengendalikan Pelaksanaan Kinerja Subbag Keuangan</t>
  </si>
  <si>
    <t>Memutuskan Masalah bidang Kasubbag Keuangan</t>
  </si>
  <si>
    <t>Mengarahkan Bawahan dalam melaksanakan tugas Kasubbag Keuangan</t>
  </si>
  <si>
    <t>Kabid Anggaran pada BPKD Guna Koordinasi Anggaran</t>
  </si>
  <si>
    <t>Tim Uaudit pada Inspektorat Kab. Lumajang dalam rangka tidak lanjut hasil pemeriksaan</t>
  </si>
  <si>
    <t>Keputusan Menteri Dalam Negeri Nomor 20 Tahun 2018 tentang Pengelolaan Keuangan Desa;</t>
  </si>
  <si>
    <t>Meja, Kursi, ATK, Laptop, Komputer, Printer, Kalkulator</t>
  </si>
  <si>
    <t>Rencana Kerja Kasi Pemerintahan</t>
  </si>
  <si>
    <t>Perjanjian Kinerja Kasi Pemerintahan</t>
  </si>
  <si>
    <t>Laporan Hasil Penyelesaian Masalah PPATS</t>
  </si>
  <si>
    <t>Laporan Kegiatan Konferensi Dinas</t>
  </si>
  <si>
    <t>Laporan Hasil Pemilihan Kepala Desa dan BPD</t>
  </si>
  <si>
    <t>Berita Acara sumpah/janji dan pelantikan Kepala Desa, Perangkat Desa</t>
  </si>
  <si>
    <t>Kuisioner hasil Penilaian atas LPJ Kepala Desa;</t>
  </si>
  <si>
    <t>Laporan Kerjasama Antara Desa tentang Pamsimas Desa</t>
  </si>
  <si>
    <t>Laporan  Hasil Penataan RT dan RW Desa</t>
  </si>
  <si>
    <t>Laporan Peraturan Desa ( Perdes APBDes, RKP, LPPD, IIPD, LKP, dll)</t>
  </si>
  <si>
    <t>Laporan hasil fasilitasi Administrasi Desa terkait Lembaga Pemerintahan Desa</t>
  </si>
  <si>
    <t>Laporan Rutin Bulanan Kependudukan Desa (datang, Pergi, lahir, Mati)</t>
  </si>
  <si>
    <t>Laporan Aset Pemerintahan Daerah yang dikelolah Desa</t>
  </si>
  <si>
    <t>Laporan Kinerja Kasi Pemerintahan</t>
  </si>
  <si>
    <t>Duduk, Berdiri, Berjalan,Membawa,Berbicara,mendengar, melihat</t>
  </si>
  <si>
    <t>Memastikan kekakuratan Rencana Kerja Kasi Pemerintahan</t>
  </si>
  <si>
    <t>Memastikan kekakuratan Perjanjian Kinerja Kasi Pemerintahan</t>
  </si>
  <si>
    <t>Memastikan Kebenaran Laporan Hasil Penyelesaian Masalah PPATS</t>
  </si>
  <si>
    <t>Memastikan Ketepatan Laporan Kegiatan Konferensi Dinas</t>
  </si>
  <si>
    <t>Memastikan Kesesuaian Laporan Hasil Pemilihan Kepala Desa dan BPD</t>
  </si>
  <si>
    <t>Memastikan Kelengkapan Berita Acara sumpah/janji dan pelantikan Kepala Desa, Perangkat Desa</t>
  </si>
  <si>
    <t>Memastikan kekakuratan Kuisioner hasil Penilaian atas LPJ Kepala Desa;</t>
  </si>
  <si>
    <t>Memastikan Kelengkapan Berita Acara Kerjasama Antara Desa tentang Pamsimas Desa</t>
  </si>
  <si>
    <t>Memastikan Kebenaran Laporan  Hasil Penataan RT dan RW Desa</t>
  </si>
  <si>
    <t>Memastikan Ketepatan Laporan Perraturan Desa ( Perdes APBDes, RKP, LPPD, IIPD, LKP, dll)</t>
  </si>
  <si>
    <t>Memastikan Kelancaran fasilitasi Administrasi Desa terkait Lembaga Pemerintahan Desa</t>
  </si>
  <si>
    <t>Memastikan Ketepatan Laporan Rutin Bulanan Kependudukan Desa (datang, Pergi, lahir, Mati)</t>
  </si>
  <si>
    <t>Memastikan Kebenaran Laporan Aset Desa</t>
  </si>
  <si>
    <t>Memastikan Kelengkapan Laporan Kinerja Kasi Pemerintahan</t>
  </si>
  <si>
    <t>Mengendalikan Pelaksanaan Kinerja Seksi Pemerintahan</t>
  </si>
  <si>
    <t>Memutuskan Maslah bidang Pemerintahan</t>
  </si>
  <si>
    <t>Mengarahkan Bawahan dalam melaksanakan tugas bidang seksi Pemerintahan</t>
  </si>
  <si>
    <t>Kabid Pemerintahan Desa pada Dinas PMD dalam rangka Pelaksanaan Administrasi Desa.</t>
  </si>
  <si>
    <t>Bagian Administrasi Pemerintahan pada Sekretaris Daerah dalam rangka koordinasi penyelesaian sengketa tanah;</t>
  </si>
  <si>
    <t>Kabid Penagiahan perpajakan Daerah pada BPRD dalam rangka Realisasi Pajak Desa</t>
  </si>
  <si>
    <t>Meja, Kursi, Balpoint, Kertas, komputer, printer, buku,Kendaraan Dinas,Laptop</t>
  </si>
  <si>
    <t>Rencana Kerja Kasi Pemberdayaan Masyarakat</t>
  </si>
  <si>
    <t>Laporan Penyelenggaan kegiatan Posyandu Gerbangmas</t>
  </si>
  <si>
    <t>Laporan Data Siswa, guru, lembaga Pendidikan Anak Usia Dini</t>
  </si>
  <si>
    <t>Data Lembaga Pendidikan, Generasi Muda, Keolahragaan, Kebudayan, Kepramukaan, PKK;</t>
  </si>
  <si>
    <t>Data penduduk yang ikut KB</t>
  </si>
  <si>
    <t xml:space="preserve">Data penduduk Miskin </t>
  </si>
  <si>
    <t>Data lokasi Rawan bencana dan lokasi pengungsi</t>
  </si>
  <si>
    <t>Data Lembaga Masyarakat di wilayah</t>
  </si>
  <si>
    <t xml:space="preserve">Laporan Realisasi anggaran Desa </t>
  </si>
  <si>
    <t xml:space="preserve">Laporan APBDes </t>
  </si>
  <si>
    <t>Laporan Kinerja Kasi Pemberdayaan Masyarakat</t>
  </si>
  <si>
    <t>Duduk, Berdiri, Berjalan, Berbicara,melihat,Membawa, Mendengar</t>
  </si>
  <si>
    <t>Memastikan Kebenaran Rencana Kerja Kasi Pemberdayaan Masyarakat</t>
  </si>
  <si>
    <t>Memastikan Ketepatan Laporan Penyelenggaan kegiatan Posyandu Gerbangmas</t>
  </si>
  <si>
    <t>Memastikan Kebenaran Laporan Data Siswa, guru, lembaga Pendidikan Anak Usia Dini</t>
  </si>
  <si>
    <t>Memastikan Kebenaran Data Lembaga Pendidikan, Generasi Muda, Keolahragaan, Kebudayan, Kepramukaan, PKK;</t>
  </si>
  <si>
    <t>Memastikan Kebenaran Data penduduk yang ikut KB</t>
  </si>
  <si>
    <t xml:space="preserve">Memastikan kekauratan Data penduduk Miskin </t>
  </si>
  <si>
    <t>Memastikan Keakuratan Data lokasi Rawan bencana dan lokasi pengungsi</t>
  </si>
  <si>
    <t>Memastikan Kebenaran Data Lembaga Masyarakat di wilayah</t>
  </si>
  <si>
    <t xml:space="preserve">Memastikan Kualitas Laporan Realisasi anggaran Desa </t>
  </si>
  <si>
    <t xml:space="preserve">Memastikan Ketepatan Laporan APBDes </t>
  </si>
  <si>
    <t>Memastikan Keakuratan Laporan Kinerja Kasi Pemberdayaan Masyarakat</t>
  </si>
  <si>
    <t>Mengoreksi hasil konsep surat yang diajukan oleh staf</t>
  </si>
  <si>
    <t xml:space="preserve">Meminta bantuan staf untuk membuat konsep surat </t>
  </si>
  <si>
    <t>c. Kasubbag dalam rangka memaksimalkan administrasi kesekretariatan</t>
  </si>
  <si>
    <t xml:space="preserve">d. Staf dalam rangka peningkatan kinerja </t>
  </si>
  <si>
    <t xml:space="preserve"> Internal</t>
  </si>
  <si>
    <t xml:space="preserve"> Eksternal</t>
  </si>
  <si>
    <t>Kepala Kabid Pemberdayaan Masyarakat pada Dinas PMD dalam rangka koordinasi Bidang Pemberdayan Masyarakat</t>
  </si>
  <si>
    <t>Kabid Penangan Pemberdayaan Sosial pada Dinas Sosial dalam rangka koordinasi terkait Pemberdayaan Sosial di wilayah</t>
  </si>
  <si>
    <t>Kabid keolahragaan pada Dispora dalam pengajuan  data olahraga dan Pemuda</t>
  </si>
  <si>
    <t>Meja, Kursi, ATK, Kertas, komputer,Printer,Kalkulator</t>
  </si>
  <si>
    <t>Rencana Kerja Kasi Trantib</t>
  </si>
  <si>
    <t>Perjanjian Kinerja Kasi Trantib</t>
  </si>
  <si>
    <t>Data Poskamling yang aktif hasil Pembinaan Trantib</t>
  </si>
  <si>
    <t>Laporan Kinerja Satpol PP di Kecamatan</t>
  </si>
  <si>
    <t>Laporan Hasil Fasilitasi dan Pembinaan Linmas Desa</t>
  </si>
  <si>
    <t>Laporan Hasil Pengendalian Rokok Ilegal, pembertasan Penggunaan Obat terlarang;</t>
  </si>
  <si>
    <t>Bahan Pembinaan Linmas</t>
  </si>
  <si>
    <t>Hasil Monitoring dan Laporan Kinerja Kasi Trantib</t>
  </si>
  <si>
    <t>Duduk, Berdiri, Berjalan,bicara,Membawa,Melihat, Mendengar</t>
  </si>
  <si>
    <t>Memastikan keakuratan Rencana Kerja Kasi Trantib</t>
  </si>
  <si>
    <t>Memastikan keakuratan Perjanjian Kinerja Kasi Trantib</t>
  </si>
  <si>
    <t>Memastikan keakuratan Data Poskamling yang aktif hasil Pembinaan Trantib</t>
  </si>
  <si>
    <t>Memastikan Ketepatan Laporan Kinerja Satpol PP di Kecamatan</t>
  </si>
  <si>
    <t>Memastikan Kelayakan Laporan Hasil Fasilitasi dan Pembinaan Linmas Desa</t>
  </si>
  <si>
    <t>Memastikan Kerahasiaan Laporan Hasil Pengendalian Rokok Ilegal, pembertasan Penggunaan Obat terlarang;</t>
  </si>
  <si>
    <t>Memastikan Kebenaran Hasil Pembinaan Anggota Organisasi Terlarang (OT) dan jumlah data Organisasi Terlarang</t>
  </si>
  <si>
    <t>Memastikan Kesesuaian Laporan Kinerja Kasi Trantib</t>
  </si>
  <si>
    <t>Memastikan keakuratan Data Linmas se-kecamatan Gucialit</t>
  </si>
  <si>
    <t xml:space="preserve">Mengendalikan Pelaksanaan Kinerja Seksi Ketentraman dan Ketertiban </t>
  </si>
  <si>
    <t>Memutuskan Maslah bidang Trantib</t>
  </si>
  <si>
    <t>Mengarahkan Bawahan dalam melaksanakan tugas bidang seksi Trantib</t>
  </si>
  <si>
    <t>Desa se-Kecamatan Gucioalit dalam rangka mitra kerja Kecamatan</t>
  </si>
  <si>
    <t>Danramil Kecamatan Gucialit</t>
  </si>
  <si>
    <t>Kapolsek Gucialit</t>
  </si>
  <si>
    <t>Satpol PP</t>
  </si>
  <si>
    <t>e. Camat</t>
  </si>
  <si>
    <t xml:space="preserve">Membantu Camat dalam menyiapkan bahan perumusan kebijakan, pelaksanaan, evaluasi dan pelaporan urusan Perekonomian dan Pembangunan Kecamatan Gucialit
</t>
  </si>
  <si>
    <t>Meja, Kursi,ATK, Laptop,Komputer,Printer,Kalkulator</t>
  </si>
  <si>
    <t>Rencana Kerja Kasi Ekonomi dan Pembangunan</t>
  </si>
  <si>
    <t>Perjanjian Kinerja Kasi Ekonomi dan Pembangunan</t>
  </si>
  <si>
    <t>Laporan Profil Desa</t>
  </si>
  <si>
    <t>Hasil Pembinaan  Peningkatan Pelaksanaan Pengembangan;</t>
  </si>
  <si>
    <t>Data Penduduk Miskin</t>
  </si>
  <si>
    <t>laporan analisa dan Koordinasi sarana dan sarana Ekonomi</t>
  </si>
  <si>
    <t>Laporan Rencana Pembangunan tahun berikutnya</t>
  </si>
  <si>
    <t xml:space="preserve">Laporan Perekonomian dan Pembangunan </t>
  </si>
  <si>
    <t>Laporan Pelaksanaan Pansimas, TIPP dan Bansos Rastra</t>
  </si>
  <si>
    <t>Pelatihan Masyarakat terkait perekonomian</t>
  </si>
  <si>
    <t>Laporan Kinerja Kasi Perekonomian dan Pembangunan</t>
  </si>
  <si>
    <t>Duduk, Berdiri, Berjalan, Berbicara,mendengar,Membawa, Melihat</t>
  </si>
  <si>
    <t>Memastikan Kelayakan Rencana Kerja Kasi Ekonomi dan Pembangunan</t>
  </si>
  <si>
    <t>Memastikan kebenaran Perjanjian Kinerja Kasi Ekonomi dan Pembangunan</t>
  </si>
  <si>
    <t>Memastikan kebenaran Profil Desa</t>
  </si>
  <si>
    <t>Memastikan Kualitas Hasil Pembinaan  Peningkatan Pelaksanaan Pengembangan;</t>
  </si>
  <si>
    <t>Memastikan kebenaran Data Penduduk Miskin</t>
  </si>
  <si>
    <t>Memastikan kebenaran laporan analisa dan Koordinasi sarana dan sarana Ekonomi</t>
  </si>
  <si>
    <t>Memastikan kebenaran Laporan Rencana Pembangunan tahun berikutnya</t>
  </si>
  <si>
    <t xml:space="preserve">Memastikan kebenaran Laporan Perekonomian dan Pembangunan </t>
  </si>
  <si>
    <t>Memastikan kebenaran Laporan Pelaksanaan Pansimas, TIPP dan Bansos Rastra</t>
  </si>
  <si>
    <t>Memastikan Kelancaran Pelatihan Masyarakat terkait perekonomian</t>
  </si>
  <si>
    <t>Memastikan keakuratan Laporan Kinerja Kasi Perekonomian dan Pembangunan</t>
  </si>
  <si>
    <t xml:space="preserve">Memastikan kelayakan Hasil Survey Fasilitasi Pemanfaatan Hasil Perekonomian </t>
  </si>
  <si>
    <t>Mengendalikan Pelaksanaan Kinerja Seksi Ekbang</t>
  </si>
  <si>
    <t>Memutuskan Masalah bidang Ekbang</t>
  </si>
  <si>
    <t>Mengarahkan Bawahan dalam melaksanakan tugas bidang seksi Ekbang</t>
  </si>
  <si>
    <t>Dinas Sosial dalam rangka Koordinasi Bansos Rastra.</t>
  </si>
  <si>
    <t>Bappeda dalam rangka Koordinasi renaca Pembangunan</t>
  </si>
  <si>
    <t>Dinas PU</t>
  </si>
  <si>
    <t xml:space="preserve">Perjanjian Kinerja </t>
  </si>
  <si>
    <t>Meja, Kursi, komputer, printer, ATK, Kalkulator</t>
  </si>
  <si>
    <t>Renja Kasi Pelayanan Umum</t>
  </si>
  <si>
    <t>Perjanjian Kinerja Kasi Pelayanan Umum</t>
  </si>
  <si>
    <t>Pelaksanaan SOP Standart Pelayan Umum (KK, KTP, Surat Pindah, Rekomendasi Camat)</t>
  </si>
  <si>
    <t>Laporan Ijin Usaha Kecil Mikro, HO,Akte Tanah, rekomendasi Ijin Keramaian.</t>
  </si>
  <si>
    <t>Laporan Ijin Mendirikan Bangunan Tidak bertingkat</t>
  </si>
  <si>
    <t>Laporan Pelaksanaan Lomba Kebersihan</t>
  </si>
  <si>
    <t xml:space="preserve">Laporan Inventaris Sarana Pelayanan </t>
  </si>
  <si>
    <t>Laporan Kinerja Pelayanan Umum</t>
  </si>
  <si>
    <t>Duduk, Berdiri, Berjalan,Bicara,Membawa,Mendengar</t>
  </si>
  <si>
    <t>Memastikan Keakuratan Renja Kasi Pelayanan Umum</t>
  </si>
  <si>
    <t>Memastikan kesesuaian Perjanjian Kinerja Kasi Pelayanan Umum</t>
  </si>
  <si>
    <t>Memastikan Kelancaran Pelaksanaan SOP Standart Pelayan Umum (KK, KTP, Surat Pindah, Rekomendasi Camat)</t>
  </si>
  <si>
    <t>Memastikan Kebenaran Laporan Ijin Usaha Kecil Mikro, HO,Akte Tanah, rekomendasi Ijin Keramaian.</t>
  </si>
  <si>
    <t>Memastikan Ketepatan Laporan Ijin Mendirikan Bangunan Tidak bertingkat</t>
  </si>
  <si>
    <t>Memastikan Kualitas Laporan Pelaksanaan Lomba Kebersihan</t>
  </si>
  <si>
    <t xml:space="preserve">Memastikan Kebenaran Laporan Inventaris Sarana Pelayanan </t>
  </si>
  <si>
    <t>Memastikan Kelengkapan Laporan Kinerja Pelayanan Umum</t>
  </si>
  <si>
    <t>Mengendalikan Pelaksanaan Kinerja Seksi Pelayanan Umum</t>
  </si>
  <si>
    <t>Memutuskan Maslah bidang Pelayanan Umum</t>
  </si>
  <si>
    <t>Mengarahkan Bawahan dalam melaksanakan tugas bidang seksi Pelayanan Umum</t>
  </si>
  <si>
    <t>DISPINDUKCAPIL</t>
  </si>
  <si>
    <t>Laporan Peyelenggaraan Urusan Pemerintahan yang menjadi kewenangan (realisasi PBB)</t>
  </si>
  <si>
    <t xml:space="preserve">Komputer
Printer
Laptop
ATK 
Kalkulator
</t>
  </si>
  <si>
    <t xml:space="preserve">Komputer
Printer
Laptop
ATK </t>
  </si>
  <si>
    <t xml:space="preserve">Printer
Laptop
ATK 
Kalkulator
</t>
  </si>
  <si>
    <t>NIP. 19700929 199302 1 002</t>
  </si>
  <si>
    <t xml:space="preserve">Komputer
Printer
Laptop
ATK 
</t>
  </si>
  <si>
    <t xml:space="preserve">Laptop
ATK 
Kalkulator
</t>
  </si>
  <si>
    <t xml:space="preserve">ATK 
</t>
  </si>
  <si>
    <t>Berdiri</t>
  </si>
  <si>
    <t>Desa se-Kecamatan Gucilait dalam rangka mitra kerja Kecamatan</t>
  </si>
  <si>
    <t>Data Linmas se-kecamatan Gucialit</t>
  </si>
  <si>
    <t>Kapolsek Kecamatan Guciali</t>
  </si>
  <si>
    <t>Kepala Desa Se kecamatan Gucialit Pelayanan Administrasi</t>
  </si>
  <si>
    <t>Pengatur Muda / Iia</t>
  </si>
  <si>
    <t>SLTA</t>
  </si>
  <si>
    <t>D III</t>
  </si>
  <si>
    <t>: PENGADMINISTRASI KEUANGAN</t>
  </si>
  <si>
    <t>PENGADMINISTRASI KEUANGAN</t>
  </si>
  <si>
    <t>PENGADMINISTRASI</t>
  </si>
  <si>
    <t>NON PNS</t>
  </si>
  <si>
    <t>FORM B.1</t>
  </si>
  <si>
    <t>PNS 14 NON PNS 2</t>
  </si>
  <si>
    <t>PNS 6 NON PNS 5</t>
  </si>
  <si>
    <t>FORM C.1</t>
  </si>
  <si>
    <t>1.1</t>
  </si>
  <si>
    <t>1.2</t>
  </si>
  <si>
    <t>1.3</t>
  </si>
  <si>
    <t>1.4</t>
  </si>
  <si>
    <t>1.5</t>
  </si>
  <si>
    <t>2.1</t>
  </si>
  <si>
    <t>2.2</t>
  </si>
  <si>
    <t>Dokumen Rencana Kerja Sekretaris Kecamatan</t>
  </si>
  <si>
    <t>Laporan Rencana Kerja Kecamatan</t>
  </si>
  <si>
    <t>Dokumen RKA Kecamatan</t>
  </si>
  <si>
    <t>Laporan Renja Kasubbag Umum dan Kepegawaian</t>
  </si>
  <si>
    <t>Laporan Berkas koordinasi penyusunan rencana program dan kegiatan Kecamatan;</t>
  </si>
  <si>
    <t xml:space="preserve">Dokumen Rencana Strategis (Renstra) Kecamatan </t>
  </si>
  <si>
    <t>Laporan Administari Barang Milik Daerah</t>
  </si>
  <si>
    <t>Laporan Hasil monitoring dan evaluasi Kegiatan kesekretariatan</t>
  </si>
  <si>
    <t>SAPU PEL PEWANGI</t>
  </si>
  <si>
    <t>SURAT</t>
  </si>
  <si>
    <t>Menyelenggarakan pengaturan dan evaluasi tata ruang dan prosedur tetap dalam rangka kepuasan masyarakat;</t>
  </si>
  <si>
    <t>PENGELOLA PEMBERDAYAAN MASYARAKAT</t>
  </si>
  <si>
    <t>: Sie. PEMBERDAYAAN MASYASYARAKAT</t>
  </si>
  <si>
    <t>koordinasi</t>
  </si>
  <si>
    <t>: PENGELOLA KEPEGAWAIAN</t>
  </si>
  <si>
    <t>Menyiapkan dokumen Kepegawaian  meliputi absensi, Kenaikan pangkat, berkala, pensiun, mutasi jabatan, hukuman disiplin, SKP, Perceraian, cuti, diklat, dll</t>
  </si>
  <si>
    <t xml:space="preserve">Laporan </t>
  </si>
  <si>
    <t>Mengkoordinasikan dokumen kepegawaian yang meliputi  absensi, Kenaikan pangkat, berkala, pensiun, mutasi jabatan, hukuman disiplin, SKP, Perceraian, cuti, diklat, dll kepada instansi lain ( BKD )yang terkait sesuai dengan ketentuan.</t>
  </si>
  <si>
    <t>Mengolah dan melaporkan data kepegawaian yang meliputi absensi dan laporan bulanan</t>
  </si>
  <si>
    <t xml:space="preserve">Komputer
Printer
Laptop
ATK 
</t>
  </si>
  <si>
    <t xml:space="preserve">Komputer
Printer
ATK 
</t>
  </si>
  <si>
    <t xml:space="preserve">Komputer
Printer
ATK </t>
  </si>
  <si>
    <t xml:space="preserve">Komputer
ATK 
Kalkulator
</t>
  </si>
  <si>
    <t xml:space="preserve">Komputer
Printer
ATK 
</t>
  </si>
  <si>
    <t xml:space="preserve">Komputer
Printer
ATK 
Kalkulator
</t>
  </si>
  <si>
    <t xml:space="preserve">Mengisi Buku-Buku register barang </t>
  </si>
  <si>
    <t>Melaporkan Hasil Kinerja Kepada atasan langsung</t>
  </si>
  <si>
    <t>Komputer Printer   ATK       SOP</t>
  </si>
  <si>
    <t>: BENDAHARA</t>
  </si>
  <si>
    <t>: SUB.BAG. KEUANGAN</t>
  </si>
  <si>
    <t xml:space="preserve">Komputer
Printer
ATK 
Kalkulator
SOP </t>
  </si>
  <si>
    <t>Catatan/Ketikan</t>
  </si>
  <si>
    <t>Usulan</t>
  </si>
  <si>
    <t>BENDAHARA</t>
  </si>
  <si>
    <t>PENGELOLA KEAMANAN DAN KETERTIBAN</t>
  </si>
  <si>
    <t>1 PNS, 1 NON PNS</t>
  </si>
  <si>
    <t>PURNATUGAS</t>
  </si>
  <si>
    <t>: PENGELOLA KEAMANAN DAN KETERTIBAN</t>
  </si>
  <si>
    <t>PENGELOLA KEPEGAWAIAN</t>
  </si>
  <si>
    <t xml:space="preserve">Mengumpulkan dan Mengolah data survey IKM meliputi mengentri, mencetak dan mendistribusikan lembar questionar </t>
  </si>
  <si>
    <t>Mengumpulkan dan Mengolah Dokumen hasil pembinaan/koordinasi/fasilitasi</t>
  </si>
  <si>
    <t>DAta</t>
  </si>
  <si>
    <t>Menerima dan mencatat berkas pengajuan legalisasi, KTP, KK, Akte dll</t>
  </si>
  <si>
    <t>Menerima dan mencatat berkas hasil pembinaan, koordinasi, fasilitasi pelayanan</t>
  </si>
  <si>
    <t>Menerima dan mencatat surat masuk dan keluar bidang pelayanan Umum</t>
  </si>
  <si>
    <t>Mencatat dan mengentry berkas pengajuan Legalisasi, KTP, KK, Akte dll</t>
  </si>
  <si>
    <t>Mencatat Berkas pengajuan Perubahan KTP, KK, Akte dll</t>
  </si>
  <si>
    <t>Mencatat dan mengirimkan berkas pengajuan dan perubahan KTP, KK, AKTE dll ke Instansi Terkait</t>
  </si>
  <si>
    <t>Mendokumentasikan surat masuk dan keluar serta Dokumen Pelayanan Guna tertib administrasi</t>
  </si>
  <si>
    <t>Menerima dan mengumpulkan bahan questioner dari responden berdasarkan prosedur yang ditentukan untuk tindakan selanjutnya.</t>
  </si>
  <si>
    <t xml:space="preserve">Komputer
Printer
ATK 
kalkulator
</t>
  </si>
  <si>
    <t>Melaksanakan Koordinasi dan pengendalian satuan tuga satpol pp dan linmas</t>
  </si>
  <si>
    <t>Koordinasi</t>
  </si>
  <si>
    <t>Perda</t>
  </si>
  <si>
    <t>Melaksanakan koordinasi dan penegakan Peraturan Daerah, Keputusan Kepala Daerah dan peraturan perundang - undangan yang berlaku</t>
  </si>
  <si>
    <t>Menyusun laporan kegiatan di bidang ketrentraman dan ketertiban</t>
  </si>
  <si>
    <t>Melaporkan hasil kegiatan keatasan</t>
  </si>
  <si>
    <t>Menyiapkan dan menyusun bahan monitoring dan evaluasi pelaksanan tugas ketrentraman dan ketertiban</t>
  </si>
  <si>
    <t>Menyiapkan bahan rencana kegiatan dan program kerja Seksi Perekonimian dan Pembangunan;</t>
  </si>
  <si>
    <t>Menyusun laporan potensi desa, pembangunan sarana prasarana desa, sarana prasarana ekonomi, pendidikan, kesehatan, pertanian, pengairan dan sosial lainnya;</t>
  </si>
  <si>
    <t>Mengkoordinasikan dan menyiapkan sarana/prasarana perekonomian pembangunan;</t>
  </si>
  <si>
    <t>Menyiapkan dan Menyusun pembinaan dan pengembangan terhadap golongan ekonomi lemah/keluarga miskin;</t>
  </si>
  <si>
    <t>Menyusun struktur perekonomian masyarakat desa/kelurahan;</t>
  </si>
  <si>
    <t>data</t>
  </si>
  <si>
    <t>Mendokumentasikan dan mengarsip hasil pembinaan, fasilitasi, koordinasi dan pengembangan perekonomian dan pembangunan</t>
  </si>
  <si>
    <t xml:space="preserve">Menyiapkan data rencana kegiatan dan program kerja Seksi Pemberdayaan masyararakat; </t>
  </si>
  <si>
    <t>Mengkoordinasikan kegiatan program pendidikan, generasi muda, keolahragaan, kebudayaan, kepramukaan, peranan wanita serta kesehatan masyarakat;</t>
  </si>
  <si>
    <t xml:space="preserve">Menyiapkan data kegiatan pendidikan usia dini; </t>
  </si>
  <si>
    <t xml:space="preserve"> Mengkoordinasikan penyelenggaraan program keluarga berencana;  </t>
  </si>
  <si>
    <t xml:space="preserve"> Menyiapkan dan menyusun data - data masalah kesenjangan sosial ; </t>
  </si>
  <si>
    <t>Menyusun dan melaporkan  pelaksanaan tugas ke atasan</t>
  </si>
  <si>
    <t>laporan</t>
  </si>
  <si>
    <t>Menerima dan mencatat hasil koordinasi, fasilitasi dan pembinaan/pemantapan bidang Pemberdayaan Masyarakat</t>
  </si>
  <si>
    <t>Menerima dan mencatat Data perkembangan  penyelenggaraan pendidikan usia dini</t>
  </si>
  <si>
    <t xml:space="preserve">Mencatat dan mendokumentasikan kegiatan program pendidikan, generasi mudah, keolahragaan, kebudayaan, kepramukaan, peranan wanita dan kesehatan Masyarakat </t>
  </si>
  <si>
    <t>Mencatat dan menyiapkan data penanggulangan masalah sosial;</t>
  </si>
  <si>
    <t>Melaporkan pelaksanaan tugas pada atasan</t>
  </si>
  <si>
    <t>Melaporkan setiap kegiatan pada atasan</t>
  </si>
  <si>
    <t>Catatan</t>
  </si>
  <si>
    <t xml:space="preserve">Laptop
ATK 
</t>
  </si>
  <si>
    <t>Menyiapkan dan penyusunan bahan koordinasi, pembinaan, pengendalian, fasilitasi, bidang ketentraman dan ketertiban</t>
  </si>
  <si>
    <t>-------------------------------</t>
  </si>
  <si>
    <t>Menerima, Mencatat  surat masuk dari instansi lain pada agenda Surat Masuk dan lembar Disposisi</t>
  </si>
  <si>
    <t>Menerima, Mencatat  surat Keluar dari Para Kasi, Kasubbag pada agenda Surat Keluar</t>
  </si>
  <si>
    <t>Mencatatan Pada Papan Kegiatan hasil Disposisi Camat</t>
  </si>
  <si>
    <t>Mencatat Pada Buku Kendali dan didistribusikan Kepada Kasi, Kasubbag sesuai Disposisi Camat</t>
  </si>
  <si>
    <t>Mengarsipkan Surat Masuk dan Keluar Sesuai dengan Nomor Klasifikasi Surat</t>
  </si>
  <si>
    <t>Pedokumentasian Dokumen Administrasi dengan Membuat Daftar Arsip surat</t>
  </si>
  <si>
    <t>Berkas Surat Masuk</t>
  </si>
  <si>
    <t>Berkas Surat Keluar</t>
  </si>
  <si>
    <t>Jumlah Catatan Disposisi Camat Pada Papan Kegiatan</t>
  </si>
  <si>
    <t>Jumlah Surat yang di distibusikan Kepada Kasi, Kasubbag sesuai Disposisi Camat</t>
  </si>
  <si>
    <t>Jumlah Surat Masuk dan Keluar yang di arsipkan</t>
  </si>
  <si>
    <t>Jumlah Dokumen yang di catat pada Daftar Arsip Surat</t>
  </si>
  <si>
    <t xml:space="preserve">Laporan Kinerja </t>
  </si>
  <si>
    <t xml:space="preserve">Komputer
Printer
ATK       SOP
</t>
  </si>
  <si>
    <t xml:space="preserve">Tempat Kerja                 </t>
  </si>
  <si>
    <t xml:space="preserve">Suhu                              </t>
  </si>
  <si>
    <t xml:space="preserve">Udara                            </t>
  </si>
  <si>
    <t xml:space="preserve">Keadaan Rungan           </t>
  </si>
  <si>
    <t xml:space="preserve">Letak                             </t>
  </si>
  <si>
    <t xml:space="preserve">Penerangan                  </t>
  </si>
  <si>
    <t xml:space="preserve">Suara                            </t>
  </si>
  <si>
    <t xml:space="preserve">Keadaan Tempat Kerja </t>
  </si>
  <si>
    <t xml:space="preserve">Getaran                         </t>
  </si>
  <si>
    <t>: didalam ruangan</t>
  </si>
  <si>
    <t xml:space="preserve">: Sejuk </t>
  </si>
  <si>
    <t>: Cukup</t>
  </si>
  <si>
    <t>: Dataran Tinggi</t>
  </si>
  <si>
    <t>: Terang</t>
  </si>
  <si>
    <t>: Tenang</t>
  </si>
  <si>
    <t>: Bersih</t>
  </si>
  <si>
    <t>: Tidak ada</t>
  </si>
  <si>
    <t>Kelengkapan Berkas Surat Masuk</t>
  </si>
  <si>
    <t>Kelengkapan Berkas Surat Keluar</t>
  </si>
  <si>
    <t>Kebenaran Jumlah Catatan Disposisi Camat Pada Papan Kegiatan</t>
  </si>
  <si>
    <t>kesesuaian Jumlah Surat yang di distribusikan Kepada Kasi, Kasubbag sesuai Disposisi Camat</t>
  </si>
  <si>
    <t>Keakuratan Jumlah Surat Masuk dan Keluar yang di arsipkan</t>
  </si>
  <si>
    <t>keakuratan Jumlah Dokumen yang di catat pada Daftar Arsip Surat</t>
  </si>
  <si>
    <t xml:space="preserve">Ketepatan Laporan Kinerja </t>
  </si>
  <si>
    <t xml:space="preserve">b. Kasubbag Umum dan Kepegawaian dalam rangka optimalisasi kinerja </t>
  </si>
  <si>
    <t>c. Staf dalam rangka koordinasi tugas terkait</t>
  </si>
  <si>
    <t>Melakukan kegiatan pengelolaan yang meliputi penyiapan bahan,koordinasi dan penyusunan
laporan di bidang kepegawaian</t>
  </si>
  <si>
    <t>Arsip</t>
  </si>
  <si>
    <t>Mendokumentasikan dokumen yang meliputi kenaikan pangkat, gaji berkala, cuti, pensiun, diklat, penghargaan, dan absensi kepegawaian pada buku regester kepegawaian sesuai dengan petunjuk yang berlaku.</t>
  </si>
  <si>
    <t>Menyusun  dan merekap dokumen yang meliputi kenaikan pangkat, gaji berkala, cuti, pensiun, diklat, penghargaan, dan absensi kepegawaian pada buku regester kepegawaian sesuai dengan petunjuk yang berlaku(menyusun,memproses)</t>
  </si>
  <si>
    <t>Meja, Kursi, ATK,Komputer,printer, SOP</t>
  </si>
  <si>
    <t>Konsep Kasubbag Umum dan Kepegwaian Bidang Kepegawaian</t>
  </si>
  <si>
    <t>Tusi Kasubbag Umum dan Kepegwaian Bidang Kepegawaian</t>
  </si>
  <si>
    <t>Meja, Kursi, ATK, Komputer, Printer, SOP</t>
  </si>
  <si>
    <t>Data dokumen Kepegawaian  meliputi absensi, Kenaikan pangkat, berkala, pensiun, mutasi jabatan, hukuman disiplin, SKP, Perceraian, cuti, diklat, dll</t>
  </si>
  <si>
    <t>Laporan data kepegawaian yang meliputi absensi dan laporan bulanan</t>
  </si>
  <si>
    <t>Dokumentasi dokumen yang meliputi kenaikan pangkat, gaji berkala, cuti, pensiun, diklat, penghargaan, dan absensi kepegawaian pada buku regester kepegawaian sesuai dengan petunjuk yang berlaku.</t>
  </si>
  <si>
    <t>Jumlah rekap dokumen yang meliputi kenaikan pangkat, gaji berkala, cuti, pensiun, diklat, penghargaan, dan absensi kepegawaian pada buku regester kepegawaian sesuai dengan petunjuk yang berlaku(menyusun,memproses)</t>
  </si>
  <si>
    <t>Koordinasi dokumen kepegawaian yang meliputi  absensi, Kenaikan pangkat, berkala, pensiun, mutasi jabatan, hukuman disiplin, SKP, Perceraian, cuti, diklat, dll kepada instansi lain ( BKD )yang terkait sesuai dengan ketentuan.</t>
  </si>
  <si>
    <t>Keakuratan dokumen Kepegawaian  meliputi absensi, Kenaikan pangkat, berkala, pensiun, mutasi jabatan, hukuman disiplin, SKP, Perceraian, cuti, diklat, dll</t>
  </si>
  <si>
    <t>Kesesuaian Jumlah rekap dokumen yang meliputi kenaikan pangkat, gaji berkala, cuti, pensiun, diklat, penghargaan, dan absensi kepegawaian pada buku regester kepegawaian sesuai dengan petunjuk yang berlaku(menyusun,memproses)</t>
  </si>
  <si>
    <t>Kebenaran dokumen kepegawaian yang meliputi  absensi, Kenaikan pangkat, berkala, pensiun, mutasi jabatan, hukuman disiplin, SKP, Perceraian, cuti, diklat, dll kepada instansi lain ( BKD )yang terkait sesuai dengan ketentuan.</t>
  </si>
  <si>
    <t>Kerapihan Dokumentasi dokumen yang meliputi kenaikan pangkat, gaji berkala, cuti, pensiun, diklat, penghargaan, dan absensi kepegawaian pada buku regester kepegawaian sesuai dengan petunjuk yang berlaku.</t>
  </si>
  <si>
    <t>Keakuratan Laporan data kepegawaian yang meliputi absensi dan laporan bulanan</t>
  </si>
  <si>
    <t>Melakukan pelayanan antar jemput pejabat/ pegawai dan pelayanan transportasi lainnya yang bersifat kedinasan dengan kendaraan dinas</t>
  </si>
  <si>
    <t>Mengantar pejabat menghadiri Perjalanan Dinas Dalam dan Luar Daerah</t>
  </si>
  <si>
    <t>Menjemput pejabat menghadiri Perjalanan Dinas Dalam dan Luar Daerah</t>
  </si>
  <si>
    <t>Merawat Kendaraan (kebersihan, Mesin)</t>
  </si>
  <si>
    <t>Melaksanakan tugas lain yang di berikan oleh atasan langsung</t>
  </si>
  <si>
    <t>Meja, Kursi, ATK, SOP, Kendaraan Dinas</t>
  </si>
  <si>
    <t>Jumlah Pelayanan Antar Pejabat</t>
  </si>
  <si>
    <t>Jumlah Pelayanan Jemput Pejabat</t>
  </si>
  <si>
    <t>Jumlah Perawatan Kedaraan (kebersihan,Mesin)</t>
  </si>
  <si>
    <t xml:space="preserve">Jumlah Permohonan Perbaikan/Penggantian Onderdil </t>
  </si>
  <si>
    <t>a. BKD Kab Lumajang</t>
  </si>
  <si>
    <t>Memastikan Keselamatan Pelayanan Antar Pejabat</t>
  </si>
  <si>
    <t>Memastikan Keselamatan Pelayanan Jemput Pejabat</t>
  </si>
  <si>
    <t>Memastikan keakuratan Perawatan Kedaraan (kebersihan,Mesin)</t>
  </si>
  <si>
    <t xml:space="preserve">Memastikan keakuratan dan ketepatan Laporan Kinerja </t>
  </si>
  <si>
    <t>ATK        SOP</t>
  </si>
  <si>
    <t>Melakukan penyiapan peralatan dan menjaga kebersihan kantor</t>
  </si>
  <si>
    <t>Meja, Kursi, ATK, SOP, Alat - alat kebersihan</t>
  </si>
  <si>
    <t>Melaporkan hasil kegiatan pada atasan</t>
  </si>
  <si>
    <t>Mengusulkan Kebutuhan Peralatan kebersihan</t>
  </si>
  <si>
    <t>Sakit punggung karena sering bungkuk menyapu</t>
  </si>
  <si>
    <t>Kelayakan peralatan kebersihan yang ada agar terawat dan selalu dapat digunakan</t>
  </si>
  <si>
    <t>Kerapiahan dan keindahan kantor dan rumah dinas</t>
  </si>
  <si>
    <t>Keakuratan Kebutuhan Peralatan kebersihan</t>
  </si>
  <si>
    <t>Keakuratan hasil kegiatan pada atasan</t>
  </si>
  <si>
    <t>ATk</t>
  </si>
  <si>
    <t xml:space="preserve">Tusi Kasubbag Umum dan Kepegwaian </t>
  </si>
  <si>
    <t>Melakukan pencatatan Barang Inventaris (kode barang)</t>
  </si>
  <si>
    <t>Meneriama dan mencatat  bahan usulan pengadaan Kebutuhan barang Inventaris</t>
  </si>
  <si>
    <t>Mencatat bahan Rencana Kebutuhan Barang Unit (RKBU) dan Rencana Pemeliharaan Barang Unit (RPBU);</t>
  </si>
  <si>
    <t>Melakukan pencatatan administrasi Barang Milik Daerah</t>
  </si>
  <si>
    <t>Menerima dan mencatat barang dan Dokumen Berita Acara Barang dari pihak ke tiga</t>
  </si>
  <si>
    <t>Laporan Hasil Kinerja Kepada atasan langsung</t>
  </si>
  <si>
    <t>Dokumen barang dan Dokumen Berita Acara Barang dari pihak ke tiga</t>
  </si>
  <si>
    <t>Jumlah barang-barang yang sudah rusak untuk diusulkan penghapusan</t>
  </si>
  <si>
    <t>Catatan Barang Inventaris (kode barang)</t>
  </si>
  <si>
    <t>Jumlah usulan pengadaan Kebutuhan barang Inventaris</t>
  </si>
  <si>
    <t xml:space="preserve">Catatan Buku-Buku register barang </t>
  </si>
  <si>
    <t>Catatan Rencana Kebutuhan Barang Unit (RKBU) dan Rencana Pemeliharaan Barang Unit (RPBU);</t>
  </si>
  <si>
    <t>Catatan administrasi Barang Milik Daerah</t>
  </si>
  <si>
    <t xml:space="preserve">Catatan Kebutuhan barang Inventaris </t>
  </si>
  <si>
    <t xml:space="preserve">Memastikan keakuratan Kebutuhan barang Inventaris </t>
  </si>
  <si>
    <t>Memastikan kebenaran Jumlah barang-barang yang sudah rusak untuk diusulkan penghapusan</t>
  </si>
  <si>
    <t>Memastikan keakuratan, kebenaran dan kualitas barang dan Dokumen Berita Acara Barang dari pihak ke tiga</t>
  </si>
  <si>
    <t>Memastikan keakuratan dan kebenaran Barang Inventaris (kode barang)</t>
  </si>
  <si>
    <t>Memastikan keakuratan dan kesesuaian Jumlah usulan pengadaan Kebutuhan barang Inventaris</t>
  </si>
  <si>
    <t xml:space="preserve">Memastikan keakuratan dan kebenaran Catatan Buku-Buku register barang </t>
  </si>
  <si>
    <t>Memastikan keakuratan, kelayakan dan kebenaran Rencana Kebutuhan Barang Unit (RKBU) dan Rencana Pemeliharaan Barang Unit (RPBU);</t>
  </si>
  <si>
    <t>Memastikan keakuratan Catatan administrasi Barang Milik Daerah</t>
  </si>
  <si>
    <t>Memastikan keakuratan Laporan Hasil Kinerja Kepada atasan langsung</t>
  </si>
  <si>
    <t>Undang - undang Nomor 17 tahun 2003 Tentang Keuangan Negara</t>
  </si>
  <si>
    <t>Tusi Kasubbag Keuangan</t>
  </si>
  <si>
    <t>Melakukan penerimaan, pengeluaran dan pembukuan terkait transaksi keuangan di SKPD</t>
  </si>
  <si>
    <t>Jumlah Pengajuan Permohonan Anggaran Rutin</t>
  </si>
  <si>
    <t xml:space="preserve">Meja, Kursi, Balpoint, Kertas, komputer, printer, buku, brankas, Kalkulator, SOP </t>
  </si>
  <si>
    <t>Duduk, Berdiri, Berjalan, Menulis, menggenggam, berbicara, membawa</t>
  </si>
  <si>
    <t>a. Mata lelah karena sering bekerja dengan komputer / laptop</t>
  </si>
  <si>
    <t>b. Sakit punggung karena sering duduk</t>
  </si>
  <si>
    <t>Memastikan Kesesuian Jumlah Pengajuan Permohonan Anggaran Rutin</t>
  </si>
  <si>
    <t xml:space="preserve">Memastikan Keakuratan Laporan Kinerja </t>
  </si>
  <si>
    <t>a. Kepala OPD</t>
  </si>
  <si>
    <t>b. Sekretaris Kecamatan dalam rangka pengendalian administrasi Kecamatan</t>
  </si>
  <si>
    <t>c. Kasubbag Keuangan dalam rangka optimalisasi kinerja dan Koordinasi Anggaran</t>
  </si>
  <si>
    <t>d. Staf dalam rangka koordinasi tugas terkait</t>
  </si>
  <si>
    <t>Melakukan kegiatan yang meliputi penerimaan, pencatatan dan pendokumentasian di bidang keuangan SKPD</t>
  </si>
  <si>
    <t>PENGADMINISTRASI KEUANGAN PADA KEC GUCIALIT</t>
  </si>
  <si>
    <t>: didalam 90 % Luar 10 % ruangan</t>
  </si>
  <si>
    <t>Duduk, Berdiri, Berjalan,Bicara, Membawa</t>
  </si>
  <si>
    <t>--------------------------</t>
  </si>
  <si>
    <t>PENGELOLA PEMBERDAYAAN MASYARAKAT DAN KELEMBAGAAN</t>
  </si>
  <si>
    <t xml:space="preserve">PENDMINISTRASI </t>
  </si>
  <si>
    <t xml:space="preserve">Menerima, mencatat, menindaklanjuti Surat Masuk Keluar yang berkaitan dengan Sub. Bagian Keuangan dari sekretariat </t>
  </si>
  <si>
    <t>Menerima dan mencatat  Bukti Setoran Pajak dari Bendahara Pengeluaran</t>
  </si>
  <si>
    <t>Menerima dan mencatat dokumen SPP, SPM dan SP2D</t>
  </si>
  <si>
    <t xml:space="preserve">Menggandakan dan Menyimpan Dokumen- Dokumen Keuangan </t>
  </si>
  <si>
    <t>Melaporkan Hasil Kinerja kepada atasan langsung</t>
  </si>
  <si>
    <t>Menerima, memeriksa dan Meregister berkas SPPD dalam dan luar Daerah</t>
  </si>
  <si>
    <t>Menerima pengajuan permohonan anggaran belanja rutin</t>
  </si>
  <si>
    <t>menghimpun bukti-bukti pengeluaran yang sah dari pptk</t>
  </si>
  <si>
    <t>meneliti kelengkapan dokumen pendukung yang diberikan pptk</t>
  </si>
  <si>
    <t>mengajukan permintaan pembayaran menggunakan SPP UP/GU/LS</t>
  </si>
  <si>
    <t xml:space="preserve">Menerima dan menyimpan uang persediaan </t>
  </si>
  <si>
    <t>melaksanakan pembayaran dari uang persediaan</t>
  </si>
  <si>
    <t>mencatat pengeluaran yang menjadi tanggungjawab bendahara</t>
  </si>
  <si>
    <t>melakukan pembukuan belanja yang menggunakan uang persediaan</t>
  </si>
  <si>
    <t>Melaporkan hasil kinerja kepada atasan langsung</t>
  </si>
  <si>
    <t xml:space="preserve">Komputer
Printer
Laptop
ATK Kalkulator
</t>
  </si>
  <si>
    <t>Mencatat dan Mengetik tindak lanjut disposisi surat</t>
  </si>
  <si>
    <t xml:space="preserve">Catatan </t>
  </si>
  <si>
    <t>Merima dan Mencatat  Surat Masuk dan Keluar Bidang Ketrentraman dan ketertiban</t>
  </si>
  <si>
    <t>Mendokumentasikan dan mengarsip data Pemberdayaan Masyarakat</t>
  </si>
  <si>
    <t>Menyiapkan dan menyusun bahan sosialisasi dokumen kepegawaian</t>
  </si>
  <si>
    <t>Mendokumentasikan dokumen kenaikan pangkat, gaji berkala, cuti, pensiun, diklat, penghargaan, dan absensi kepegawaian pada buku regester kepegawaian sesuai dengan petunjuk yang berlaku agar tertib administrasi</t>
  </si>
  <si>
    <t>IKHWAN LUKMAN F</t>
  </si>
  <si>
    <t>Menghimpun, Menyusun dan melaporkan bidang perekonomian dan pembangunan pada atasan</t>
  </si>
  <si>
    <t xml:space="preserve">PETA JABATAN DI LINGKUNGAN UNIT KERJA </t>
  </si>
  <si>
    <t>SEKRETARIS</t>
  </si>
  <si>
    <t>JABATAN PELAKSANA</t>
  </si>
  <si>
    <t>KL</t>
  </si>
  <si>
    <t>B</t>
  </si>
  <si>
    <t>K</t>
  </si>
  <si>
    <t>S</t>
  </si>
  <si>
    <t>Bendahara</t>
  </si>
  <si>
    <t xml:space="preserve"> Pengadministrasi  Umum</t>
  </si>
  <si>
    <t>Pengadministrasi Keuangan</t>
  </si>
  <si>
    <t>Pengemudi</t>
  </si>
  <si>
    <t>Pramu   kebersihan</t>
  </si>
  <si>
    <t>Penata Tk. I  ( III/d )</t>
  </si>
  <si>
    <t>kurang</t>
  </si>
  <si>
    <t>keu</t>
  </si>
  <si>
    <t>pem</t>
  </si>
  <si>
    <t>pmd</t>
  </si>
  <si>
    <t>ek</t>
  </si>
  <si>
    <t>tib</t>
  </si>
  <si>
    <t>yn</t>
  </si>
  <si>
    <t>Mendokumentasikan Dokumen Administrasi dengan Membuat Daftar Arsip surat</t>
  </si>
  <si>
    <t>Berkas sosialisasi dokumen kepegawaian</t>
  </si>
  <si>
    <t>Merawat Kendaraan (kebersihan, kelistrikan dan Mesin)</t>
  </si>
  <si>
    <t>Pengatur  / IIca</t>
  </si>
  <si>
    <t>memastikan kebenaran Berkas sosialisasi dokumen kepegawaian</t>
  </si>
  <si>
    <t>SUGENG SUPRAYITNO</t>
  </si>
  <si>
    <t>Laporan bukti-bukti pengeluaran yang sah dari pptk</t>
  </si>
  <si>
    <t>Keabsahan dokumen pendukung yang diberikan pptk</t>
  </si>
  <si>
    <t>Bukti pengajuan permintaan pembayaran menggunakan SPP UP/GU/LS</t>
  </si>
  <si>
    <t xml:space="preserve">Laporan uang persediaan </t>
  </si>
  <si>
    <t>Catatan pembayaran dari uang persediaan</t>
  </si>
  <si>
    <t>Bukti pengeluaran yang menjadi tanggungjawab bendahara</t>
  </si>
  <si>
    <t>Laporan pembukuan belanja yang menggunakan uang persediaan</t>
  </si>
  <si>
    <t>Kebenaran bukti-bukti pengeluaran yang sah dari pptk</t>
  </si>
  <si>
    <t>Kelengkapan dokumen pendukung yang diberikan pptk</t>
  </si>
  <si>
    <t>Kebenaran dan kelengkapan Bukti pengajuan permintaan pembayaran menggunakan SPP UP/GU/LS</t>
  </si>
  <si>
    <t xml:space="preserve">Keakuratan dan kebenaran Laporan uang persediaan </t>
  </si>
  <si>
    <t>Kebenaran dan kelancaran pembayaran dari uang persediaan</t>
  </si>
  <si>
    <t>Kebenaran Bukti pengeluaran yang menjadi tanggungjawab bendahara</t>
  </si>
  <si>
    <t>Kebenaran dan kelengkapan Laporan pembukuan belanja yang menggunakan uang persediaan</t>
  </si>
  <si>
    <t xml:space="preserve">Pengatur  / II c </t>
  </si>
  <si>
    <t>Pengatur  / II c</t>
  </si>
  <si>
    <t>D III Akuntansi</t>
  </si>
  <si>
    <t xml:space="preserve">Catatan Surat Masuk Keluar yang berkaitan dengan Sub. Bagian Keuangan dari sekretariat </t>
  </si>
  <si>
    <t>Catatan  Meregister berkas SPPD dalam dan luar Daerah</t>
  </si>
  <si>
    <t>Catatan Bukti Setoran Pajak dari Bendahara Pengeluaran</t>
  </si>
  <si>
    <t>Catatan dokumen SPP, SPM dan SP2D</t>
  </si>
  <si>
    <t xml:space="preserve">Dokumentasi Dokumen- Dokumen Keuangan </t>
  </si>
  <si>
    <t xml:space="preserve">Kebenaran Catatan Surat Masuk Keluar yang berkaitan dengan Sub. Bagian Keuangan dari sekretariat </t>
  </si>
  <si>
    <t>Kebenaran Catatan  Meregister berkas SPPD dalam dan luar Daerah</t>
  </si>
  <si>
    <t>Kebenaran Catatan Bukti Setoran Pajak dari Bendahara Pengeluaran</t>
  </si>
  <si>
    <t>Kebenaran Catatan dokumen SPP, SPM dan SP2D</t>
  </si>
  <si>
    <t xml:space="preserve">Kerapihan Dokumentasi Dokumen- Dokumen Keuangan </t>
  </si>
  <si>
    <t>Keakuratan laporan Hasil Kinerja kepada atasan langsung</t>
  </si>
  <si>
    <t>Melakukan kegiatan yang meliputi penerimaan, pencatatan dan pendokumentasian di bidang pemerintahan</t>
  </si>
  <si>
    <t>Melaksanakan tugas lain yang diberikan atasan</t>
  </si>
  <si>
    <t>Tusi Pemerintahan</t>
  </si>
  <si>
    <t>Catatan Surat Masuk dan Keluar Bidang Pemerintahan</t>
  </si>
  <si>
    <t>Catatan surat masuk dari instansi lain pada agenda Surat Masuk dan lembar Disposisi</t>
  </si>
  <si>
    <t>Mengetik tindak lanjut disposisi surat</t>
  </si>
  <si>
    <t>Catatan hasil fasilitasi, koordinasi dan inventarisasi administrasi di bidang pemerintahan</t>
  </si>
  <si>
    <t>laporan dibidang pemerintahan</t>
  </si>
  <si>
    <t xml:space="preserve">Dokumentasi surat administrasi pemerintahan </t>
  </si>
  <si>
    <t>Laporaan Hasil Kinerja Kepada atasan langsung</t>
  </si>
  <si>
    <t>intern kecamatan</t>
  </si>
  <si>
    <t>Tusi Trantib</t>
  </si>
  <si>
    <t>Melakukan kegiatan yang meliputi penerimaan, pencatatan dan pendokumentasian di bidang TRANTIB</t>
  </si>
  <si>
    <t>Laporan hasil kegiatan pada atasan</t>
  </si>
  <si>
    <t>Melakukan kegiatan pengelolaan yang meliputi penyiapan bahan, koordinasi dan penyusunan laporan di bidang keamanan dan ketertiban</t>
  </si>
  <si>
    <t>Data bahan koordinasi, pembinaan, pengendalian, fasilitasi, bidang ketentraman dan ketertiban</t>
  </si>
  <si>
    <t>Data hasil Koordinasi dan pengendalian satuan tuga satpol pp dan linmas</t>
  </si>
  <si>
    <t>Data hasil koordinasi dan penegakan Peraturan Daerah, Keputusan Kepala Daerah dan peraturan perundang - undangan yang berlaku</t>
  </si>
  <si>
    <t>Dokumen bahan monitoring dan evaluasi pelaksanan tugas ketrentraman dan ketertiban</t>
  </si>
  <si>
    <t>Laporan kegiatan di bidang ketrentraman dan ketertiban</t>
  </si>
  <si>
    <t>Kelancaran Koordinasi dan pengendalian satuan tuga satpol pp dan linmas</t>
  </si>
  <si>
    <t>Kelancaran koordinasi dan penegakan Peraturan Daerah, Keputusan Kepala Daerah dan peraturan perundang - undangan yang berlaku</t>
  </si>
  <si>
    <t>Kebenaran Data bahan koordinasi, pembinaan, pengendalian, fasilitasi, bidang ketentraman dan ketertiban</t>
  </si>
  <si>
    <t>Keakuratan Laporan kegiatan di bidang ketrentraman dan ketertiban</t>
  </si>
  <si>
    <t>Melakukan kegiatan yang meliputi penerimaan, pencatatan dan pendokumentasian di bidang Pemberdayaan Masyarakat</t>
  </si>
  <si>
    <t>Tusi Pemberdayaan Desa</t>
  </si>
  <si>
    <t>Catatan perkembangan kegiatan yang telah dilaksanakan seabagai bahan perumusan kebijakan dibidang pemberdayaan desa</t>
  </si>
  <si>
    <t>Catatan hasil koordinasi, fasilitasi dan pembinaan/pemantapan bidang Pemberdayaan Masyarakat</t>
  </si>
  <si>
    <t>Data perkembangan  penyelenggaraan pendidikan usia dini</t>
  </si>
  <si>
    <t xml:space="preserve">Dokumentasi kegiatan program pendidikan, generasi mudah, keolahragaan, kebudayaan, kepramukaan, peranan wanita dan kesehatan Masyarakat </t>
  </si>
  <si>
    <t>Data penanggulangan masalah sosial;</t>
  </si>
  <si>
    <t>Laporan pelaksanaan tugas pada atasan</t>
  </si>
  <si>
    <t>Kebenaran surat masuk dari instansi lain pada agenda Surat Masuk dan lembar Disposisi</t>
  </si>
  <si>
    <t>Kebenaran Catatan perkembangan kegiatan yang telah dilaksanakan seabagai bahan perumusan kebijakan dibidang pemberdayaan desa</t>
  </si>
  <si>
    <t>Kebenaran Catatan hasil koordinasi, fasilitasi dan pembinaan/pemantapan bidang Pemberdayaan Masyarakat</t>
  </si>
  <si>
    <t>Keakuratan Data perkembangan  penyelenggaraan pendidikan usia dini</t>
  </si>
  <si>
    <t xml:space="preserve">Keakuratan Dokumentasi kegiatan program pendidikan, generasi mudah, keolahragaan, kebudayaan, kepramukaan, peranan wanita dan kesehatan Masyarakat </t>
  </si>
  <si>
    <t>Keakuratan Data penanggulangan masalah sosial;</t>
  </si>
  <si>
    <t>Kerapihan Dokumentasi dan mengarsip data Pemberdayaan Masyarakat</t>
  </si>
  <si>
    <t>Keakuratan dan ketepatan Laporan pelaksanaan tugas pada atasan</t>
  </si>
  <si>
    <t xml:space="preserve">Melakukan kegiatan pengelolaan yang meliputi penyiapan bahan, koordinasi dan penyusunan laporan di bidang pemberdayaan masyarakat dan kelembagaan
</t>
  </si>
  <si>
    <t xml:space="preserve">Mengkoordinasikan penyelenggaraan program keluarga berencana;  </t>
  </si>
  <si>
    <t xml:space="preserve">Menyiapkan dan menyusun data - data masalah kesenjangan sosial ; </t>
  </si>
  <si>
    <t>Meja, Kursi, ATK, Komputer, Printer</t>
  </si>
  <si>
    <t xml:space="preserve">Keakuratan dan kelengkapan Data rencana kegiatan dan program kerja Seksi Pemberdayaan masyararakat; </t>
  </si>
  <si>
    <t xml:space="preserve">Keakuratan dan kelengkapan  data dan pelengkapan pada kegiatan pembinaan/pemantapan lembaga kemasyarakatan desa;  </t>
  </si>
  <si>
    <t xml:space="preserve">Keakuratan dan kelengkapan  Data kegiatan pendidikan usia dini; </t>
  </si>
  <si>
    <t>Keakuratan Data Koordinasi kegiatan program pendidikan, generasi muda, keolahragaan, kebudayaan, kepramukaan, peranan wanita serta kesehatan masyarakat;</t>
  </si>
  <si>
    <t xml:space="preserve">Keakuratan Data Koordinasi penyelenggaraan program keluarga berencana;  </t>
  </si>
  <si>
    <t xml:space="preserve">Keakuratan Data masalah kesenjangan sosial ; </t>
  </si>
  <si>
    <t>Ketepatan dan keakuratan Laporan  pemberdayaan masyarakat dan kelembagaan</t>
  </si>
  <si>
    <t>Ketepatan dan keakuratan Laporan  pelaksanaan tugas ke atasan</t>
  </si>
  <si>
    <t xml:space="preserve">Intern Kecamatan </t>
  </si>
  <si>
    <t>Tusi EKBANG</t>
  </si>
  <si>
    <t>Intern Kecamatan</t>
  </si>
  <si>
    <t xml:space="preserve">Melakukan kegiatan yang meliputi penerimaan, pencatatan dan pendokumentasian di bidang
 Perekonomian dan Pembangunan.
</t>
  </si>
  <si>
    <t>Melaksanakan tugas lain diberikan pimpinan</t>
  </si>
  <si>
    <t>Dokumen rencana kegiatan dan program kerja Seksi Perekonimian dan Pembangunan;</t>
  </si>
  <si>
    <t>Data koordinasi penyiapan bahan perumusan kebijakan dibidang Perekonimian dan Pembangunan;</t>
  </si>
  <si>
    <t>Laporan potensi desa, pembangunan sarana prasarana desa, sarana prasarana ekonomi, pendidikan, kesehatan, pertanian, pengairan dan sosial lainnya;</t>
  </si>
  <si>
    <t>Berkas data pembinaan dan pengembangan terhadap golongan ekonomi lemah/keluarga miskin;</t>
  </si>
  <si>
    <t>Data koordinasi dan menyiapkan sarana/prasarana perekonomian pembangunan;</t>
  </si>
  <si>
    <t>Dokumen struktur perekonomian masyarakat desa/kelurahan;</t>
  </si>
  <si>
    <t>Laporan bidang perekonomian dan pembangunan pada atasan</t>
  </si>
  <si>
    <t>Keakuratan Dokumen rencana kegiatan dan program kerja Seksi Perekonimian dan Pembangunan;</t>
  </si>
  <si>
    <t>Kebenaran Data koordinasi penyiapan bahan perumusan kebijakan dibidang Perekonimian dan Pembangunan;</t>
  </si>
  <si>
    <t>Ketepatan dan keakuratan Laporan potensi desa, pembangunan sarana prasarana desa, sarana prasarana ekonomi, pendidikan, kesehatan, pertanian, pengairan dan sosial lainnya;</t>
  </si>
  <si>
    <t>Kebenaran Data koordinasi penyusunan bahan pembinaan/fasilitasi peningkatan pemanfaatan hasil – hasil perekonomian dan pembangunan;</t>
  </si>
  <si>
    <t>Keakuratan Berkas data pembinaan dan pengembangan terhadap golongan ekonomi lemah/keluarga miskin;</t>
  </si>
  <si>
    <t>Kebenaran Data koordinasi dan menyiapkan sarana/prasarana perekonomian pembangunan;</t>
  </si>
  <si>
    <t>Keakuratan Dokumen struktur perekonomian masyarakat desa/kelurahan;</t>
  </si>
  <si>
    <t>Ketepatan dan keakuratan Laporan bidang perekonomian dan pembangunan pada atasan</t>
  </si>
  <si>
    <t>Melaksanakan Tugas-tugas Lain yang Diberikan oleh pimpinan</t>
  </si>
  <si>
    <t>Tusi YANMUN</t>
  </si>
  <si>
    <t>Seluruh pegawai kecamatan</t>
  </si>
  <si>
    <t>Masyarakat kecamatan Gucialit</t>
  </si>
  <si>
    <t>Ketepatan dan keakuratan laporan pelaksanaan dan hasil kegiatan kepada atasan.</t>
  </si>
  <si>
    <t>Dokumen hasil pembinaan/koordinasi/fasilitasi</t>
  </si>
  <si>
    <t xml:space="preserve">Menerima, Mencatat, Menyimpan surat serta dokumen kegiatan lainnya sesuai dengan prosedur dan ketentuan yang berlaku di bidang Pelayanan Umum
</t>
  </si>
  <si>
    <t>Melaksanakan tugas lain yang di berikan pimpinan</t>
  </si>
  <si>
    <t>HARMINTO</t>
  </si>
  <si>
    <t>Pengelola Keamanan dan Ketertiban</t>
  </si>
  <si>
    <t>Pengelola Kepegawaian</t>
  </si>
  <si>
    <t>REZA YULIA ASFRIANTY</t>
  </si>
  <si>
    <t>ULFA NUR CHOLIDIYAH</t>
  </si>
  <si>
    <t>Penata  ( III/c )</t>
  </si>
  <si>
    <t>Penata   ( III/c )</t>
  </si>
  <si>
    <t>Penata ( III/c )</t>
  </si>
  <si>
    <t>6</t>
  </si>
  <si>
    <t>KASUBAG. UMUM DAN KEPEGAWAIAN - 8</t>
  </si>
  <si>
    <t>KASUBAG. KEUANGAN - 9</t>
  </si>
  <si>
    <t>Pengadministrasi umum</t>
  </si>
  <si>
    <t xml:space="preserve">KEPALA SEKSI 
PEMERINTAHAN - 8
</t>
  </si>
  <si>
    <t>KEPALA SEKSI PEMBERDAYAAN MASYARAKAT - 8</t>
  </si>
  <si>
    <t>KEPALA SEKSI PEREKONOMIAN DAN PEMBANGUNAN - 8</t>
  </si>
  <si>
    <t>KEPALA SEKSI KETENTRAMAN DAN KETERTIBAN - 8</t>
  </si>
  <si>
    <t>KEPALA SEKSI PELAYANAN UMUM - 8</t>
  </si>
  <si>
    <t>pengadministrasi persuratan</t>
  </si>
  <si>
    <t>: PENGADMINISTRASI PERSURATAN</t>
  </si>
  <si>
    <t>PENGADMINISTRASI PERSURATAN</t>
  </si>
  <si>
    <t>Melakukan kegiatan yang meliputi penerimaan, pencatatan dan pendokumentasian di bidang
persuratan</t>
  </si>
  <si>
    <t>Menulis pada lembar disposisi untuk memudahkan kontrolsebagai bahan laporan kepada pimpinan</t>
  </si>
  <si>
    <t>Membuka dan memberikan nomor surat untuk memudahkan pencatatan dan pengarsipan untuk di agenda</t>
  </si>
  <si>
    <t>Menyampaikan surat pada pimpinan sebagai bahan tertib administrasi dan laporan untuk didisposisi pimpinan</t>
  </si>
  <si>
    <t>Mendistribusikan surat yang sudah didisposisi oleh pimpinan untuk tertib administrasi dan menyampaikan ke bidang-bidang yang berhubungan dengan isi surat;</t>
  </si>
  <si>
    <t>Mencatat surat keluar pada buku agenda surat keluar untuk tertib administrasi</t>
  </si>
  <si>
    <t>Memberikan nomor pada surat keluar untuk memudahakan pengarsipan secara urut</t>
  </si>
  <si>
    <t>Melakukan penggandaan surat/dokumen kantor untuk memudahkan pencarian pengarsipan sebagai bentuk antisipasi terhadap keamanan pengarsipan surat-menyurat</t>
  </si>
  <si>
    <t>Membuat laporan hasil pelaksanaan tugas sesuai hasil kerja sebagai pertanggungjawaban</t>
  </si>
  <si>
    <t>Melaksanakan tugas lain yang diperintahkan oleh atasan langsung sesuai bidang tugas untuk kelancaran pelaksanaan tugas</t>
  </si>
  <si>
    <t>Penomoran surat</t>
  </si>
  <si>
    <t>Catatan pada lembar disposisi</t>
  </si>
  <si>
    <t>Surat.</t>
  </si>
  <si>
    <t xml:space="preserve">Distribusi Surat </t>
  </si>
  <si>
    <t>Buku Agenda Surat</t>
  </si>
  <si>
    <t>Penomoran Surat</t>
  </si>
  <si>
    <t>Penggandaan dokumen</t>
  </si>
  <si>
    <t>Kebenaran Penomoran surat</t>
  </si>
  <si>
    <t>Kebenaran dan kesesuaian Catatan pada lembar disposisi</t>
  </si>
  <si>
    <t>ketepatan Surat.</t>
  </si>
  <si>
    <t xml:space="preserve">Ketepatan Distribusi Surat </t>
  </si>
  <si>
    <t>Kebenaran Buku Agenda Surat</t>
  </si>
  <si>
    <t>kebenaran Penomoran Surat</t>
  </si>
  <si>
    <t>kelengkapan Penggandaan dokumen</t>
  </si>
  <si>
    <t>PENGELOLA PEMBINAAN DAN PENGEMBANGAN PEREKONOMIAN</t>
  </si>
  <si>
    <t xml:space="preserve">: PENGELOLA PEMBINAAN DAN PENGEMBANGAN PEREKONOMIAN
</t>
  </si>
  <si>
    <t>PENGELOLA PEMBINAAN DAN PENGEMBANGAN PEREKONOMIAN PADA KECAMATAN GUCIALIT</t>
  </si>
  <si>
    <t>NIP. 19800305 199810 1 001</t>
  </si>
  <si>
    <t>sapu lidi sabit</t>
  </si>
  <si>
    <t>timba pewangi sapu sabit sapu lidi</t>
  </si>
  <si>
    <t>: PENGADMINISTRASI SARANA DAN PRASARANA</t>
  </si>
  <si>
    <t>Mengajukan permohonan Perbaikan/Pengantian Onderdil Kepada Atasan dan dibawa ke bengkel</t>
  </si>
  <si>
    <t>Pengelola Administrasi Pemerintahan</t>
  </si>
  <si>
    <t>Pengelola Pemberdayaan Masyarakat</t>
  </si>
  <si>
    <t>Pengelola Pembinaan dan Pengembangan Perekonomian</t>
  </si>
  <si>
    <t xml:space="preserve">Pengolah Sistem Informasi Administrasi Kependudukan
</t>
  </si>
  <si>
    <t>Pengadministrasi Umum</t>
  </si>
  <si>
    <t>Pengelola Program dan Kegiatan</t>
  </si>
  <si>
    <t>Pengelola Layanan Operasional</t>
  </si>
  <si>
    <t>Pengadministrasi Sarana dan Prasarana</t>
  </si>
  <si>
    <t>5</t>
  </si>
  <si>
    <t>Rencana Strategis (Renstra) Kecamatan Gucialit</t>
  </si>
  <si>
    <t xml:space="preserve">PENGADMINISTRASI UMUM </t>
  </si>
  <si>
    <t xml:space="preserve">PENGADMINISTRASI PERSURATAN  </t>
  </si>
  <si>
    <t xml:space="preserve">PENGELOLA KEPEGAWAIAN </t>
  </si>
  <si>
    <t xml:space="preserve">PENGEMUDI </t>
  </si>
  <si>
    <t xml:space="preserve">Memastikan Kesesuaian Jumlah Permohonan Perbaikan/Penggantian Onderdil </t>
  </si>
  <si>
    <t>Mengajukan permohonan Perbaikan/Pengantian Onderdil Kepada Atasan dan di bawa ke bengkel</t>
  </si>
  <si>
    <t>: didalam ruangan 10 % diluar 90%</t>
  </si>
  <si>
    <t>Menjaga kebersihan halaman kantor dan rumah dinas meliputi menyapu, memotong rumput dan merapikan taman</t>
  </si>
  <si>
    <t>Peralatan kebersihan terawat dan dapat digunakan</t>
  </si>
  <si>
    <t xml:space="preserve">Kebersihan kantor dan rumah dinas </t>
  </si>
  <si>
    <t>Jumlah usulan Kebutuhan Peralatan kebersihan</t>
  </si>
  <si>
    <t>: didalam dan Luar ruangan</t>
  </si>
  <si>
    <t>Kerapiahan dan keindahan halaman kantor, rumah dinas dan taman</t>
  </si>
  <si>
    <t>a. Mata lelah karena sering bekerja dengan komputer</t>
  </si>
  <si>
    <t>Memastikan Keakuratan  Renja Kasubbag Keuangan</t>
  </si>
  <si>
    <t>PENGADMINISTRASI SARANA DAN PRASARANA</t>
  </si>
  <si>
    <t>HARIYANI</t>
  </si>
  <si>
    <t xml:space="preserve">BENDAHARA </t>
  </si>
  <si>
    <t>PENGELOLA PROGRAM DAN KEGIATAN</t>
  </si>
  <si>
    <t>PENGELOLA ADMINISTRASI PEMERINTAHAN</t>
  </si>
  <si>
    <t>Melakukan kegiatan pengelolaan yang meliputi penyiapan bahan, koordinasi dan penyusunan laporan di bidang Administrasi Pemerintahan</t>
  </si>
  <si>
    <t>LAHIN</t>
  </si>
  <si>
    <t xml:space="preserve">PENGELOLA KEAMANAN DAN KETERTIBAN </t>
  </si>
  <si>
    <t xml:space="preserve">PENGELOLA PEMBERDAYAAN MASYARAKAT </t>
  </si>
  <si>
    <t xml:space="preserve">KASI PEREKONOMIAN DAN PEMBANGUNAN </t>
  </si>
  <si>
    <t>PENGOLAH SISTEM INFORMASI ADMINISTRASI KEPENDUDUKAN</t>
  </si>
  <si>
    <t xml:space="preserve">PENGADMINISTRASI UMUM  </t>
  </si>
  <si>
    <t>PENGELOLA  SIAK</t>
  </si>
  <si>
    <t xml:space="preserve">III a </t>
  </si>
  <si>
    <t>PENGELOLA LAYANAN OPERASIONAL</t>
  </si>
  <si>
    <t>PENGELOLA SISTEM INFORMASI ADMINISTRASI KEPENDUDUKAN</t>
  </si>
  <si>
    <t>PENDMINISTRASI UMUM</t>
  </si>
  <si>
    <t xml:space="preserve">PNS </t>
  </si>
  <si>
    <t>Menyiapkan, Memelihara dan membersihkan peralatan kebersihan yang ada agar terawat dan selalu dapat digunakan</t>
  </si>
  <si>
    <t>Menyiapkan, Memelihara peralatan kebersihan yang ada agar terawat dan selalu dapat digunakan</t>
  </si>
  <si>
    <t>Alat</t>
  </si>
  <si>
    <t>Kebersihan halaman kantor, rumah dinas  dan taman</t>
  </si>
  <si>
    <t>Menjaga kebersihan halaman kantor, rumah dinas meliputi menyapu, memotong rumput dan merapikan taman</t>
  </si>
  <si>
    <t>Menjaga kebersihan kantor, aula  dan rumah dinas meliputi menyapu, mengepel lantai dan membersihkan kaca</t>
  </si>
  <si>
    <t>Menjaga kebersihan kantor, aula dan rumah dinas meliputi menyapu, mengepel lantai dan membersihkan kaca</t>
  </si>
  <si>
    <t>Melakukan kegiatan yang meliputi penerimaan, pencatatan dan pendokumentasian di bidang
sarana dan prasarana</t>
  </si>
  <si>
    <t>Menerima dan mencatat data-data Kebutuhan sarana dan prasarana</t>
  </si>
  <si>
    <t>Mencatat barang-barang sarana dan prasarana yang sudah rusak untuk diusulkan penghapusan</t>
  </si>
  <si>
    <t>Meneriama dan mencatat  bahan usulan pengadaan Kebutuhan barang sarana dan prasarana</t>
  </si>
  <si>
    <t>Menerimaan data-data Kebutuhan barang sarana dan prasarana</t>
  </si>
  <si>
    <t>Mendokumentasikan sarana dan prasarana yang diterima dan diajukan</t>
  </si>
  <si>
    <t>Mencatat Pada Papan Kegiatan hasil Disposisi Camat</t>
  </si>
  <si>
    <t>Mengisi Buku-Buku register barang dan sarana prasarana</t>
  </si>
  <si>
    <t>Mengarsip barang sarana dan prasarana sesusai nomor klasifikasi barang</t>
  </si>
  <si>
    <t xml:space="preserve">Mendokumentasikan barang sarana dan prasarana sesuai dengan klasifikasi </t>
  </si>
  <si>
    <t xml:space="preserve">: PENGELOLA ADMINISTRASI PEMERINTAHAN </t>
  </si>
  <si>
    <t xml:space="preserve">: PENGELOLA PEMBERDAYAAN MASYARAKAT </t>
  </si>
  <si>
    <t>: PENGOLAH SISTEM INFORMASI ADMINISTRASI KEPENDUDUKAN</t>
  </si>
  <si>
    <t>jumlah</t>
  </si>
  <si>
    <t>: PENGELOLA PROGRAM DAN KEGIATAN</t>
  </si>
  <si>
    <t>: PENGELOLA LAYANAN OPERASIONAL</t>
  </si>
  <si>
    <t>Menyiapkan bahan - bahan ATK</t>
  </si>
  <si>
    <t>Menyiapkan Alat Kebersihan</t>
  </si>
  <si>
    <t>Menyiapkan persiapan pelaksanaan rapat</t>
  </si>
  <si>
    <t>Perawatan dan pemeliharaan layanan operasional ( Genset dan alat perkantoran )</t>
  </si>
  <si>
    <t>Penerima dan pelayanan tamu Dinas</t>
  </si>
  <si>
    <t>Protokoler persiapan Upacara</t>
  </si>
  <si>
    <t>Koordinasi Penyusunan Laporan dan peyediaan layanan Operasional</t>
  </si>
  <si>
    <t>kali</t>
  </si>
  <si>
    <t>Kali</t>
  </si>
  <si>
    <t>Melakukan Pegelolaan data - data Keuangan (BKU, Buku Pembantu, Neraca, LRA dll)</t>
  </si>
  <si>
    <t>Melakukan Pegelolaan Pertanggungjawaban Keuangan (LPJ)</t>
  </si>
  <si>
    <t>Melakukan Penyiapan bahan - bahan Pertanggungjawaban Keuangan</t>
  </si>
  <si>
    <t>Koordinasi dengan Kasubbag Keuangan terkait dengan anggaran dan belanja Kecamatan</t>
  </si>
  <si>
    <t>Penyusunan Anggaran Belanja Kecamatan</t>
  </si>
  <si>
    <t>Penyusunan Laporan Keuangan (Laporan Akhir Tahun, Bulanan)</t>
  </si>
  <si>
    <t>Pengelolaan Anggaran Belanja Kecamatan</t>
  </si>
  <si>
    <t>Menyusun Laporan Jurnal transaksi Transaksi Belanja</t>
  </si>
  <si>
    <t>bahan</t>
  </si>
  <si>
    <t>NIP. 19660517 199703 1 010</t>
  </si>
  <si>
    <t>Melakukan kegiatan pengelolaan yang meliputi penyiapan bahan,koordinasi dan penyusunan laporan di bidang sistem informasi administrasi
kependudukan</t>
  </si>
  <si>
    <t>Penyiapan bahan perencanaan dan penyusunan petunjuk Sistem informasi administrasi kependudukan</t>
  </si>
  <si>
    <t xml:space="preserve">Dokumen </t>
  </si>
  <si>
    <t>Menyusun rekapitulasi data kependudukan berdasarkan jenis data Kependudukan yang masuk sebagai bahan pelaksanaan tugas.</t>
  </si>
  <si>
    <t xml:space="preserve">Menyusun permohonan data penduduk yang bermasalah </t>
  </si>
  <si>
    <t>dokumen</t>
  </si>
  <si>
    <t xml:space="preserve">Gucialit, 8 Oktober  2018 </t>
  </si>
  <si>
    <t>Mengolah dan menyajikan data Penduduk dan permasalahan yang akan ditindak lanjuti( IKM )</t>
  </si>
  <si>
    <t>Menyusun koordinasi pemberian legalisasi, rekomendasi, dan perijinan sesuai prosedur tetap dan ketentuan yang berlaku;</t>
  </si>
  <si>
    <t>Meja, Kursi, Balpoint, Kertas, Komputer, printer</t>
  </si>
  <si>
    <t>Data perencanaan dan penyusunan petunjuk Sistem informasi administrasi kependudukan</t>
  </si>
  <si>
    <t>Rekapitulasi data kependudukan berdasarkan jenis data Kependudukan yang masuk sebagai bahan pelaksanaan tugas.</t>
  </si>
  <si>
    <t xml:space="preserve">Data penduduk yang bermasalah </t>
  </si>
  <si>
    <t xml:space="preserve">Dokumen survey IKM meliputi mengentri, mencetak dan mendistribusikan lembar questionar </t>
  </si>
  <si>
    <t>Jumlah pemberian legalisasi, rekomendasi, dan perijinan sesuai prosedur tetap dan ketentuan yang berlaku;</t>
  </si>
  <si>
    <t>Konsep hasil evaluasi penyelenggaraan Pelayanan Umum sebagai bahan laporan kepada atasan</t>
  </si>
  <si>
    <t>Dokumen data Penduduk dan permasalahan yang akan ditindak lanjuti( IKM )</t>
  </si>
  <si>
    <t>Laporan pelaksanaan dan hasil kegiatan kepada atasan.</t>
  </si>
  <si>
    <t>Kebenaran data perencanaan dan penyusunan petunjuk Sistem informasi administrasi kependudukan</t>
  </si>
  <si>
    <t>Keakuratan rekapitulasi data kependudukan berdasarkan jenis data Kependudukan yang masuk sebagai bahan pelaksanaan tugas.</t>
  </si>
  <si>
    <t xml:space="preserve">Kebenaran dan keakuratan data penduduk yang bermasalah </t>
  </si>
  <si>
    <t xml:space="preserve">Kebenaran Dokumen survey IKM meliputi mengentri, mencetak dan mendistribusikan lembar questionar </t>
  </si>
  <si>
    <t>Kerapihan Dokumen hasil pembinaan/koordinasi/fasilitasi</t>
  </si>
  <si>
    <t>Keakuratan pemberian legalisasi, rekomendasi, dan perijinan sesuai prosedur tetap dan ketentuan yang berlaku;</t>
  </si>
  <si>
    <t>Kebenaran hasil evaluasi penyelenggaraan Pelayanan Umum sebagai bahan laporan kepada atasan</t>
  </si>
  <si>
    <t>Kebenaran data Penduduk dan permasalahan yang akan ditindak lanjuti( IKM )</t>
  </si>
  <si>
    <t>Jumlah catatan surat masuk dan keluar bidang pelayanan Umum</t>
  </si>
  <si>
    <t>Jumlah catatan berkas pengajuan legalisasi, KTP, KK, Akte dll</t>
  </si>
  <si>
    <t>Catatan berkas hasil pembinaan, koordinasi, fasilitasi pelayanan</t>
  </si>
  <si>
    <t>Catatan dan entry berkas pengajuan Legalisasi, KTP, KK, Akte dll</t>
  </si>
  <si>
    <t>Catatan Berkas pengajuan Perubahan KTP, KK, Akte dll</t>
  </si>
  <si>
    <t>Jumlah catatan berkas pengajuan dan perubahan KTP, KK, AKTE dll ke Instansi Terkait</t>
  </si>
  <si>
    <t>Bahan questioner dari responden berdasarkan prosedur yang ditentukan untuk tindakan selanjutnya.</t>
  </si>
  <si>
    <t>Catatan perkembangan kegiatan dan permasalahan data yang terjadi sesuai prosedur dan ketentuan yang berlaku sebagai bahan penyusunan rencana kerja.</t>
  </si>
  <si>
    <t>Kebenaran data berdasarkan bahan yang masuk sesuai prosedur dan ketentuan yang berlaku sebagai bahan yang akan diprioritaskan.</t>
  </si>
  <si>
    <t>Catatan hasil cetakan kartu keluarga (KK) kedalam buku Register Kartu Keluarga</t>
  </si>
  <si>
    <t>Jumlah entri surat pengantar pengajuan percetakan KTP-el Ke kabupaten Sesuai intruksi dari atasan</t>
  </si>
  <si>
    <t>Dokumentasi surat masuk dan keluar serta Dokumen Pelayanan Guna tertib administrasi</t>
  </si>
  <si>
    <t>Laporan pelaksanaan dan hasil kegiatan kepada atasan untuk di evaluasi</t>
  </si>
  <si>
    <t>Kesesuaian jumlah surat masuk dan keluar bidang pelayanan Umum</t>
  </si>
  <si>
    <t>Keakuratan catatan berkas pengajuan legalisasi, KTP, KK, Akte dll</t>
  </si>
  <si>
    <t>Jumlah  berkas pengajuan dan perubahan KTP, KK, AKTE dll ke Instansi Terkait</t>
  </si>
  <si>
    <t>Kelancaran Bahan questioner dari responden berdasarkan prosedur yang ditentukan untuk tindakan selanjutnya.</t>
  </si>
  <si>
    <t>Keakuratan perkembangan kegiatan dan permasalahan data yang terjadi sesuai prosedur dan ketentuan yang berlaku sebagai bahan penyusunan rencana kerja.</t>
  </si>
  <si>
    <t>Keakuratan hasil cetakan kartu keluarga (KK) kedalam buku Register Kartu Keluarga</t>
  </si>
  <si>
    <t>Keakuratan Jumlah entri surat pengantar pengajuan percetakan KTP-el Ke kabupaten Sesuai intruksi dari atasan</t>
  </si>
  <si>
    <t>Kerapihan Dokumentasi surat masuk dan keluar serta Dokumen Pelayanan Guna tertib administrasi</t>
  </si>
  <si>
    <t>Kebenaran dan kelancaran Laporan pelaksanaan dan hasil kegiatan kepada atasan untuk di evaluasi</t>
  </si>
  <si>
    <t>NIP. 19610105 198003 1 003</t>
  </si>
  <si>
    <t xml:space="preserve">    NIP. 19610105 198003 1 003</t>
  </si>
  <si>
    <t>Menyusun koordinasi penyiapan bahan perumusan kebijakan dibidang Perekonimian dan Pembangunan;</t>
  </si>
  <si>
    <t>Menyiapkan dan menyusun bahan musrenbang kecamatan</t>
  </si>
  <si>
    <t>Laptop
ATK 
Kalkulator
Printer</t>
  </si>
  <si>
    <t>Menyiapkan bahan perumusan kebijakan dibidang Perekonimian dan Pembangunan;</t>
  </si>
  <si>
    <t>Menerima dan mencatat surat bidang perekonomian dan pembangunan</t>
  </si>
  <si>
    <t>Menerima dan mencatat hasil pengolahan data perekonomian dan pembangunan;</t>
  </si>
  <si>
    <t>Dokumentasi</t>
  </si>
  <si>
    <t>Mencatat dan mengetik bahan perumusan kebijakan dibidang perekonomian dan pembangunan</t>
  </si>
  <si>
    <t>Mencatat, mengetik dan mendokumentasikan potensi desa, pembangunan sarana prasarana desa, sarana prasarana ekonomi, pendidikan, kesehatan, pertanian, pengairan dan sosial lainnya;</t>
  </si>
  <si>
    <t>Mencatat dan mengetik hasil pembinaan, fasilitasi, koordinasi dan pengembangan perekonomian dan pembangunan</t>
  </si>
  <si>
    <t xml:space="preserve">Laporan Hasil  Fasilitasi Pemanfaatan Hasil Perekonomian </t>
  </si>
  <si>
    <t>Bappeda dalam rangka Koordinasi rencana Pembangunan</t>
  </si>
  <si>
    <t>Jumlah surat bidang perekonomian dan pembangunan</t>
  </si>
  <si>
    <t>Arsip dan dokumentasi potensi desa, pembangunan sarana prasarana desa, sarana prasarana ekonomi, pendidikan, kesehatan, pertanian, pengairan dan sosial lainnya;</t>
  </si>
  <si>
    <t>Catatan dan ketikan bahan perumusan kebijakan dibidang perekonomian dan pembangunan</t>
  </si>
  <si>
    <t>Catatan hasil pembinaan, fasilitasi, koordinasi dan pengembangan perekonomian dan pembangunan</t>
  </si>
  <si>
    <t>Dokumentasi dan arsip hasil pembinaan, fasilitasi, koordinasi dan pengembangan perekonomian dan pembangunan</t>
  </si>
  <si>
    <t>Kesesuaian jumlah surat bidang perekonomian dan pembangunan</t>
  </si>
  <si>
    <t>Keakuratan dan kerapihan catatan dan ketikan bahan perumusan kebijakan dibidang perekonomian dan pembangunan</t>
  </si>
  <si>
    <t>Kerapihan Arsip dan dokumentasi potensi desa, pembangunan sarana prasarana desa, sarana prasarana ekonomi, pendidikan, kesehatan, pertanian, pengairan dan sosial lainnya;</t>
  </si>
  <si>
    <t>Keakuratan dan kerapihan Catatan hasil pembinaan, fasilitasi, koordinasi dan pengembangan perekonomian dan pembangunan</t>
  </si>
  <si>
    <t>Catatan hasil pengolahan data perekonomian dan pembangunan;</t>
  </si>
  <si>
    <t>Kebenaran catatan hasil pengolahan data perekonomian dan pembangunan;</t>
  </si>
  <si>
    <t>Kerapihan Dokumentasi dan arsip hasil pembinaan, fasilitasi, koordinasi dan pengembangan perekonomian dan pembangunan</t>
  </si>
  <si>
    <t>Kebenaran dan keakuratan Laporan hasil kegiatan keatasan</t>
  </si>
  <si>
    <t>Laporan hasil kegiatan keatasan</t>
  </si>
  <si>
    <t>Melakukan kegiatan pengelolaan yang meliputi penyiapan bahan, koordinasi dan penyusunan laporan di bidang pembinaan dan pengembangan perekonomian</t>
  </si>
  <si>
    <t>Data koordinasi penyusunan bahan pembinaan/fasilitasi peningkatan pemanfaatan hasil – hasil perekonomian dan pembangunan;</t>
  </si>
  <si>
    <t>Bahan musrenbang kecamatan</t>
  </si>
  <si>
    <t>Kebenaran bahan musrenbang kecamatan</t>
  </si>
  <si>
    <t>Laporan / kali</t>
  </si>
  <si>
    <t>...............................</t>
  </si>
  <si>
    <t>Plh KASI PEMBERDAYAAN MASYARAKAT</t>
  </si>
  <si>
    <t xml:space="preserve">Mengolah dan Menyusun laporan  pemberdayaan masyarakat </t>
  </si>
  <si>
    <t>Mengkoordinasi kegiatan organisasi sosial, organisasi kemasyarakatan dan lembaga swadaya masyarakat (LSM)</t>
  </si>
  <si>
    <t xml:space="preserve">Menyiapkan dan menyusun pola keterpaduan dan meningkatkan partisipasi dan keswadayaan masyarakat dalam pembangunan desa/kelurahan </t>
  </si>
  <si>
    <t>Laporan Penyaluran ADD dan DD</t>
  </si>
  <si>
    <t>Memastikan Keefektifan Penyaluran ADD dan DD</t>
  </si>
  <si>
    <t>Plh KASI PEMBERDAYAAN</t>
  </si>
  <si>
    <t>.............................................</t>
  </si>
  <si>
    <t>Plh Kasi Pemberdayaan Masyarakat</t>
  </si>
  <si>
    <t xml:space="preserve">       Gucialit, 8 Oktober  2018 </t>
  </si>
  <si>
    <t>NIP. 19690712 201001 1003</t>
  </si>
  <si>
    <t xml:space="preserve">PENGELOLA PEMBINAAN DAN PENGEMBANGAN </t>
  </si>
  <si>
    <t>PEREKONOMIAN</t>
  </si>
  <si>
    <t>NIP. 19750301 200906 1 001</t>
  </si>
  <si>
    <t>NIP. 19640721 198510 1 001</t>
  </si>
  <si>
    <t>Meja, Kursi, Balpoint, Kertas, Laptop, Printer</t>
  </si>
  <si>
    <t>Kali/laporan</t>
  </si>
  <si>
    <t>Mendokumentasikan dan mengarsip administrasi bidang Trantib</t>
  </si>
  <si>
    <t>Mencatat hasil perumusan kebijakan dibidang Ketentraman dan Ketartiban</t>
  </si>
  <si>
    <t xml:space="preserve">Komputer
ATK 
printer
</t>
  </si>
  <si>
    <t>laporan / kali</t>
  </si>
  <si>
    <t>Mencatat dan mengetik hasil monitoring, evaluasi dan pelaporan kegiatan pembinaan/fasilitasi, penataan, pengamanan dan perlindungan masyarakat</t>
  </si>
  <si>
    <t>Menyiapkan dan menyusun pelaksanakan koordinasi dan penegakan Peraturan Daerah, Keputusan Kepala Daerah dan peraturan perundang - undangan yang berlaku</t>
  </si>
  <si>
    <t>Menerima, mencatat dan mengetik hasil pembinaan,koordinasi, fasilitasi, bidang trantib</t>
  </si>
  <si>
    <t>Laporan / Kali</t>
  </si>
  <si>
    <t>Menerima dan mengetik laporan  bidang pemerintahan</t>
  </si>
  <si>
    <t xml:space="preserve">Mendokumentasikan  dan mengarsip berdasarkan klasifikasi nomor surat </t>
  </si>
  <si>
    <t>Mencatat dan mengantar surat yang telah diregester agenda buku keluar</t>
  </si>
  <si>
    <t>Penyiapan Bahan Penyusunan Rencana Kerja, Perkin Kasi Pemerintahan</t>
  </si>
  <si>
    <t>Penyusunan Laporan-laporan Desa ( Lap. LPPDes, Lap. Perdes, RKP, IPPD, LKPD dll)</t>
  </si>
  <si>
    <t>Penyusunan Berita Acara Sumpah/Janji Pelantikan Kades dan Perangkat Desa</t>
  </si>
  <si>
    <t>Penyusunan Kuisioner hasil Lomba Desa</t>
  </si>
  <si>
    <t>Penyusunan bahan Koodinasi  hasil Pemilihan kepala Desa</t>
  </si>
  <si>
    <t>Penyusunan bahan koordinasi  hasil Pemilihan BPD</t>
  </si>
  <si>
    <t>Penyusunan Laporan  Penyelesaian Masalah PPATS Kecamatan</t>
  </si>
  <si>
    <t>Penyusunan Laporan Pelaksanaan Kinerja</t>
  </si>
  <si>
    <t>Laporan/ berkas</t>
  </si>
  <si>
    <t>Laporan / Kali / Arsip</t>
  </si>
  <si>
    <t>MUNASID</t>
  </si>
  <si>
    <t xml:space="preserve">Bahan Renja, Perkin </t>
  </si>
  <si>
    <t>Laporan Desa</t>
  </si>
  <si>
    <t>Penyusunan Berita acara</t>
  </si>
  <si>
    <t>Penyusunan kuisioner Lomba Desa</t>
  </si>
  <si>
    <t>Penyusunan Laporan Kades dan Perangkat</t>
  </si>
  <si>
    <t>Penyusan Laporan Pelaksanaan BPD</t>
  </si>
  <si>
    <t>Laporan Penyelesaian Masalah PPATS</t>
  </si>
  <si>
    <t>Laporan Kinerja</t>
  </si>
  <si>
    <t>Memastikan ketepatan Bahan Penyusunan Rencana Kerja, Perkin Kasi Pemerintahan</t>
  </si>
  <si>
    <t>Memastikan ketepatan Laporan-laporan Desa ( Lap. LPPDes, Lap. Perdes, RKP, IPPD, LKPD dll)</t>
  </si>
  <si>
    <t>Memastikan kesesuaian Berita Acara Sumpah/Janji Pelantikan Kades dan Perangkat Desa</t>
  </si>
  <si>
    <t>Memastikan ketetapan Penyusunan Kuisioner hasil Lomba Desa</t>
  </si>
  <si>
    <t>Memastikan ketetapan bahan Koodinasi  hasil Pemilihan kepala Desa</t>
  </si>
  <si>
    <t>Memastikan kesesuaian Penyusunan bahan koordinasi  hasil Pemilihan BPD</t>
  </si>
  <si>
    <t>Memastikan Kebenaran Penyusunan Laporan  Penyelesaian Masalah PPATS Kecamatan</t>
  </si>
  <si>
    <t>Memastikan Ketetapan Penyusunan Laporan Pelaksanaan Kinerja</t>
  </si>
  <si>
    <t>...........................................</t>
  </si>
  <si>
    <t>..........................................</t>
  </si>
  <si>
    <t>NIP. 19621201 200701 1015</t>
  </si>
  <si>
    <t>SEKRETARIS KECAMATAN</t>
  </si>
  <si>
    <t>..............................................</t>
  </si>
  <si>
    <t>KASUBAG KEUANGAN</t>
  </si>
  <si>
    <t xml:space="preserve">Komputer
Printer
Laptop
ATK Kalkulator SOP
</t>
  </si>
  <si>
    <t>Jumlah surat Masuk dan Keluar Bidang Ketrentraman dan ketertiban</t>
  </si>
  <si>
    <t>Laporan setiap kegiatan pada atasan</t>
  </si>
  <si>
    <t>Dokumentasi dan arsip administrasi bidang Trantib</t>
  </si>
  <si>
    <t>laporan hasil monitoring, evaluasi dan pelaporan kegiatan pembinaan/fasilitasi, penataan, pengamanan dan perlindungan masyarakat</t>
  </si>
  <si>
    <t>Laporan  hasil pembinaan,koordinasi, fasilitasi, bidang trantib</t>
  </si>
  <si>
    <t>Laporan hasil perumusan kebijakan dibidang Ketentraman dan Ketartiban</t>
  </si>
  <si>
    <t>Keakuratan Laporan setiap kegiatan pada atasan</t>
  </si>
  <si>
    <t>karapihan Dokumentasi dan arsip administrasi bidang Trantib</t>
  </si>
  <si>
    <t>Kebenaran laporan hasil monitoring, evaluasi dan pelaporan kegiatan pembinaan/fasilitasi, penataan, pengamanan dan perlindungan masyarakat</t>
  </si>
  <si>
    <t>Kebenaran Laporan  hasil pembinaan,koordinasi, fasilitasi, bidang trantib</t>
  </si>
  <si>
    <t>Kebenaran Laporan hasil perumusan kebijakan dibidang Ketentraman dan Ketartiban</t>
  </si>
  <si>
    <t>Melakukan kegiatan pengelolaan yang meliputi penyiapan bahan, koordinasi dan penyusunan laporan di bidang program dan kegiatan</t>
  </si>
  <si>
    <t>Data-data Keuangan (BKU, Buku Pembantu dll)</t>
  </si>
  <si>
    <t>Laporan Pertanggungjawaban Keuangan</t>
  </si>
  <si>
    <t>Bahan-bahan LPJ</t>
  </si>
  <si>
    <t>Hasil Koordinasi Terkait Anggaran Belanja</t>
  </si>
  <si>
    <t>Laporan Anggaran Belanja</t>
  </si>
  <si>
    <t>Laporan Akhir tahun dan Bulanan</t>
  </si>
  <si>
    <t>Data Anggaran Belanja Kecamatan</t>
  </si>
  <si>
    <t>Laporan Jurnal Transaksi Belanja</t>
  </si>
  <si>
    <t>Memastikan Keakuratan Data-data Keuangan (BKU, Buku Pembantu dll)</t>
  </si>
  <si>
    <t>Memastikan Ketepatan Laporan Pertanggungjawaban Keuangan</t>
  </si>
  <si>
    <t>Memastikan Kelengkapan Bahan-bahan LPJ</t>
  </si>
  <si>
    <t>Memastikan Kebenaran Hasil Koordinasi Terkait Anggaran Belanja</t>
  </si>
  <si>
    <t>Memastikan Ketepatan Laporan Anggaran Belanja</t>
  </si>
  <si>
    <t>Memastikan Ketepatan Laporan Akhir tahun dan Bulanan</t>
  </si>
  <si>
    <t>Memastikan Keakuratan Data Anggaran Belanja Kecamatan</t>
  </si>
  <si>
    <t>Memastikan Ketepatan Laporan Jurnal Transaksi Belanja</t>
  </si>
  <si>
    <t xml:space="preserve">Memastikan Ketepatan Laporan Kinerja </t>
  </si>
  <si>
    <t>SUPADI</t>
  </si>
  <si>
    <t>H. THORIQUL HAQ, M.ML</t>
  </si>
  <si>
    <t>Menerima dan mencatat surat masuk dari intansi lain ke buku agenda</t>
  </si>
  <si>
    <t>Jumlah surat masuk</t>
  </si>
  <si>
    <t>Kesesuaian jumlah surat</t>
  </si>
  <si>
    <t>Barang/Kali</t>
  </si>
  <si>
    <t>Klarifikasi/kali</t>
  </si>
  <si>
    <t>Bahan/kali</t>
  </si>
  <si>
    <t>Buku/kali</t>
  </si>
  <si>
    <t>Laporan/kali</t>
  </si>
  <si>
    <t>Arsip/kali</t>
  </si>
  <si>
    <t>Lumajang,  8  Oktober 2018</t>
  </si>
  <si>
    <t>baik</t>
  </si>
  <si>
    <t>Kasi PM dan Pengelola Pemberdayaan masyarakat, Layanan Operasional, Keamanan dan Ketertiban, Administrasi Pemerintahan</t>
  </si>
  <si>
    <t xml:space="preserve">PNS/NON PNS </t>
  </si>
  <si>
    <t xml:space="preserve">SIDANTI ARIYONO    </t>
  </si>
</sst>
</file>

<file path=xl/styles.xml><?xml version="1.0" encoding="utf-8"?>
<styleSheet xmlns="http://schemas.openxmlformats.org/spreadsheetml/2006/main">
  <numFmts count="3">
    <numFmt numFmtId="41" formatCode="_-* #,##0_-;\-* #,##0_-;_-* &quot;-&quot;_-;_-@_-"/>
    <numFmt numFmtId="164" formatCode="_(* #,##0.00_);_(* \(#,##0.00\);_(* &quot;-&quot;_);_(@_)"/>
    <numFmt numFmtId="165" formatCode="0.0"/>
  </numFmts>
  <fonts count="46">
    <font>
      <sz val="11"/>
      <color theme="1"/>
      <name val="Calibri"/>
      <family val="2"/>
      <charset val="1"/>
      <scheme val="minor"/>
    </font>
    <font>
      <b/>
      <sz val="11"/>
      <color theme="1"/>
      <name val="Calibri"/>
      <family val="2"/>
      <scheme val="minor"/>
    </font>
    <font>
      <sz val="10"/>
      <color theme="1"/>
      <name val="Arial Narrow"/>
      <family val="2"/>
    </font>
    <font>
      <b/>
      <u/>
      <sz val="11"/>
      <color theme="1"/>
      <name val="Calibri"/>
      <family val="2"/>
      <scheme val="minor"/>
    </font>
    <font>
      <sz val="11"/>
      <color theme="1"/>
      <name val="Calibri"/>
      <family val="2"/>
      <scheme val="minor"/>
    </font>
    <font>
      <sz val="9"/>
      <color theme="1"/>
      <name val="Calibri"/>
      <family val="2"/>
      <charset val="1"/>
      <scheme val="minor"/>
    </font>
    <font>
      <b/>
      <sz val="14"/>
      <color theme="1"/>
      <name val="Calibri"/>
      <family val="2"/>
      <scheme val="minor"/>
    </font>
    <font>
      <sz val="11"/>
      <color theme="1"/>
      <name val="Arial Narrow"/>
      <family val="2"/>
    </font>
    <font>
      <sz val="9"/>
      <color theme="1"/>
      <name val="Arial Narrow"/>
      <family val="2"/>
    </font>
    <font>
      <b/>
      <sz val="12"/>
      <color theme="1"/>
      <name val="Calibri"/>
      <family val="2"/>
      <scheme val="minor"/>
    </font>
    <font>
      <sz val="10"/>
      <color theme="1"/>
      <name val="Arial"/>
      <family val="2"/>
    </font>
    <font>
      <sz val="10"/>
      <name val="Arial"/>
      <family val="2"/>
    </font>
    <font>
      <sz val="10"/>
      <color rgb="FF000000"/>
      <name val="Arial"/>
      <family val="2"/>
    </font>
    <font>
      <sz val="11"/>
      <color theme="1"/>
      <name val="Calibri"/>
      <family val="2"/>
      <charset val="1"/>
      <scheme val="minor"/>
    </font>
    <font>
      <sz val="10"/>
      <color theme="0"/>
      <name val="Arial Narrow"/>
      <family val="2"/>
    </font>
    <font>
      <b/>
      <sz val="12"/>
      <name val="Bookman Old Style"/>
      <family val="1"/>
    </font>
    <font>
      <sz val="12"/>
      <name val="Bookman Old Style"/>
      <family val="1"/>
    </font>
    <font>
      <sz val="12"/>
      <color theme="1"/>
      <name val="Bookman Old Style"/>
      <family val="1"/>
    </font>
    <font>
      <sz val="12"/>
      <color rgb="FF000000"/>
      <name val="Bookman Old Style"/>
      <family val="1"/>
    </font>
    <font>
      <u/>
      <sz val="12"/>
      <name val="Bookman Old Style"/>
      <family val="1"/>
    </font>
    <font>
      <b/>
      <sz val="12"/>
      <color theme="1"/>
      <name val="Bookman Old Style"/>
      <family val="1"/>
    </font>
    <font>
      <sz val="10"/>
      <name val="Bookman Old Style"/>
      <family val="1"/>
    </font>
    <font>
      <b/>
      <u/>
      <sz val="12"/>
      <name val="Bookman Old Style"/>
      <family val="1"/>
    </font>
    <font>
      <b/>
      <sz val="10"/>
      <color theme="1"/>
      <name val="Arial"/>
      <family val="2"/>
    </font>
    <font>
      <u/>
      <sz val="11.65"/>
      <color theme="10"/>
      <name val="Calibri"/>
      <family val="2"/>
      <charset val="1"/>
    </font>
    <font>
      <b/>
      <sz val="11"/>
      <color theme="1"/>
      <name val="Arial Narrow"/>
      <family val="2"/>
    </font>
    <font>
      <b/>
      <sz val="16"/>
      <name val="Bookman Old Style"/>
      <family val="1"/>
    </font>
    <font>
      <sz val="6"/>
      <name val="Arial Narrow"/>
      <family val="2"/>
    </font>
    <font>
      <b/>
      <sz val="10"/>
      <name val="Arial Narrow"/>
      <family val="2"/>
    </font>
    <font>
      <b/>
      <sz val="6"/>
      <name val="Arial Narrow"/>
      <family val="2"/>
    </font>
    <font>
      <b/>
      <sz val="8"/>
      <name val="Arial Narrow"/>
      <family val="2"/>
    </font>
    <font>
      <sz val="11"/>
      <color rgb="FF000000"/>
      <name val="Arial"/>
      <family val="2"/>
    </font>
    <font>
      <sz val="8"/>
      <name val="Arial Narrow"/>
      <family val="2"/>
    </font>
    <font>
      <sz val="6"/>
      <color theme="0"/>
      <name val="Arial Narrow"/>
      <family val="2"/>
    </font>
    <font>
      <sz val="6"/>
      <color theme="1"/>
      <name val="Arial Narrow"/>
      <family val="2"/>
    </font>
    <font>
      <b/>
      <sz val="8"/>
      <color theme="1"/>
      <name val="Arial Narrow"/>
      <family val="2"/>
    </font>
    <font>
      <sz val="7"/>
      <color theme="1"/>
      <name val="Arial"/>
      <family val="2"/>
    </font>
    <font>
      <sz val="7"/>
      <name val="Arial Narrow"/>
      <family val="2"/>
    </font>
    <font>
      <sz val="11"/>
      <name val="Bookman Old Style"/>
      <family val="1"/>
    </font>
    <font>
      <sz val="12"/>
      <name val="Arial"/>
      <family val="2"/>
    </font>
    <font>
      <sz val="11"/>
      <color theme="1"/>
      <name val="Bookman Old Style"/>
      <family val="1"/>
    </font>
    <font>
      <sz val="11"/>
      <name val="Arial Narrow"/>
      <family val="2"/>
    </font>
    <font>
      <sz val="11"/>
      <name val="Calibri"/>
      <family val="2"/>
      <charset val="1"/>
      <scheme val="minor"/>
    </font>
    <font>
      <sz val="10"/>
      <color theme="1"/>
      <name val="Calibri"/>
      <family val="2"/>
      <charset val="1"/>
      <scheme val="minor"/>
    </font>
    <font>
      <u/>
      <sz val="10"/>
      <color rgb="FF000000"/>
      <name val="Arial"/>
      <family val="2"/>
    </font>
    <font>
      <sz val="11"/>
      <color theme="0"/>
      <name val="Arial Narrow"/>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thin">
        <color rgb="FF000000"/>
      </right>
      <top style="thin">
        <color rgb="FF000000"/>
      </top>
      <bottom style="thin">
        <color rgb="FF000000"/>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thin">
        <color auto="1"/>
      </left>
      <right/>
      <top style="thin">
        <color rgb="FF000000"/>
      </top>
      <bottom style="thin">
        <color auto="1"/>
      </bottom>
      <diagonal/>
    </border>
    <border>
      <left/>
      <right style="thin">
        <color rgb="FF000000"/>
      </right>
      <top style="thin">
        <color rgb="FF000000"/>
      </top>
      <bottom/>
      <diagonal/>
    </border>
    <border>
      <left/>
      <right style="thin">
        <color rgb="FF000000"/>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right style="thin">
        <color auto="1"/>
      </right>
      <top style="medium">
        <color auto="1"/>
      </top>
      <bottom style="medium">
        <color auto="1"/>
      </bottom>
      <diagonal/>
    </border>
    <border>
      <left style="medium">
        <color auto="1"/>
      </left>
      <right/>
      <top/>
      <bottom style="medium">
        <color auto="1"/>
      </bottom>
      <diagonal/>
    </border>
    <border>
      <left/>
      <right style="thin">
        <color rgb="FF000000"/>
      </right>
      <top/>
      <bottom style="thin">
        <color rgb="FF000000"/>
      </bottom>
      <diagonal/>
    </border>
    <border>
      <left/>
      <right style="thin">
        <color rgb="FF000000"/>
      </right>
      <top/>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rgb="FF000000"/>
      </top>
      <bottom style="thin">
        <color auto="1"/>
      </bottom>
      <diagonal/>
    </border>
    <border>
      <left/>
      <right/>
      <top style="thin">
        <color rgb="FF000000"/>
      </top>
      <bottom style="thin">
        <color rgb="FF000000"/>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thick">
        <color auto="1"/>
      </bottom>
      <diagonal/>
    </border>
    <border>
      <left/>
      <right style="thin">
        <color indexed="64"/>
      </right>
      <top/>
      <bottom style="thick">
        <color indexed="64"/>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bottom style="thick">
        <color indexed="64"/>
      </bottom>
      <diagonal/>
    </border>
    <border>
      <left style="thick">
        <color indexed="64"/>
      </left>
      <right/>
      <top style="thick">
        <color auto="1"/>
      </top>
      <bottom style="thin">
        <color indexed="64"/>
      </bottom>
      <diagonal/>
    </border>
    <border>
      <left/>
      <right style="thick">
        <color auto="1"/>
      </right>
      <top style="thick">
        <color auto="1"/>
      </top>
      <bottom style="thin">
        <color indexed="64"/>
      </bottom>
      <diagonal/>
    </border>
    <border>
      <left/>
      <right style="thin">
        <color auto="1"/>
      </right>
      <top style="thin">
        <color rgb="FF000000"/>
      </top>
      <bottom style="thin">
        <color auto="1"/>
      </bottom>
      <diagonal/>
    </border>
    <border>
      <left/>
      <right/>
      <top style="thin">
        <color auto="1"/>
      </top>
      <bottom style="thin">
        <color rgb="FF000000"/>
      </bottom>
      <diagonal/>
    </border>
  </borders>
  <cellStyleXfs count="5">
    <xf numFmtId="0" fontId="0" fillId="0" borderId="0"/>
    <xf numFmtId="0" fontId="4" fillId="0" borderId="0"/>
    <xf numFmtId="41" fontId="13" fillId="0" borderId="0" applyFont="0" applyFill="0" applyBorder="0" applyAlignment="0" applyProtection="0"/>
    <xf numFmtId="0" fontId="24" fillId="0" borderId="0" applyNumberFormat="0" applyFill="0" applyBorder="0" applyAlignment="0" applyProtection="0">
      <alignment vertical="top"/>
      <protection locked="0"/>
    </xf>
    <xf numFmtId="0" fontId="11" fillId="0" borderId="0"/>
  </cellStyleXfs>
  <cellXfs count="948">
    <xf numFmtId="0" fontId="0" fillId="0" borderId="0" xfId="0"/>
    <xf numFmtId="0" fontId="0" fillId="0" borderId="1" xfId="0" applyBorder="1"/>
    <xf numFmtId="0" fontId="0" fillId="0" borderId="0" xfId="0"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39" fontId="0" fillId="0" borderId="0" xfId="0" applyNumberFormat="1" applyBorder="1" applyAlignment="1">
      <alignment horizontal="right" vertical="center"/>
    </xf>
    <xf numFmtId="0" fontId="0" fillId="0" borderId="0" xfId="0" applyAlignment="1">
      <alignment horizontal="center"/>
    </xf>
    <xf numFmtId="0" fontId="8" fillId="0" borderId="0" xfId="0" applyFont="1"/>
    <xf numFmtId="0" fontId="2" fillId="0" borderId="0" xfId="0" applyFont="1"/>
    <xf numFmtId="0" fontId="2"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horizontal="center"/>
    </xf>
    <xf numFmtId="39" fontId="7" fillId="0" borderId="1" xfId="0" applyNumberFormat="1" applyFont="1" applyBorder="1" applyAlignment="1">
      <alignment horizontal="center" vertical="center"/>
    </xf>
    <xf numFmtId="0" fontId="0" fillId="0" borderId="1" xfId="0" applyBorder="1" applyAlignment="1">
      <alignment vertical="center"/>
    </xf>
    <xf numFmtId="0" fontId="0" fillId="0" borderId="1" xfId="0" quotePrefix="1" applyBorder="1" applyAlignment="1">
      <alignment horizontal="center" vertical="center"/>
    </xf>
    <xf numFmtId="39" fontId="0" fillId="0" borderId="1" xfId="0" applyNumberFormat="1" applyBorder="1" applyAlignment="1">
      <alignment vertical="center"/>
    </xf>
    <xf numFmtId="0" fontId="0" fillId="0" borderId="1" xfId="0" applyBorder="1" applyAlignment="1">
      <alignment horizontal="center" vertical="center" wrapText="1"/>
    </xf>
    <xf numFmtId="39" fontId="0" fillId="0" borderId="2" xfId="0" applyNumberFormat="1" applyBorder="1" applyAlignment="1">
      <alignment horizontal="center" vertical="center"/>
    </xf>
    <xf numFmtId="39" fontId="0" fillId="0" borderId="4" xfId="0" applyNumberFormat="1" applyBorder="1" applyAlignment="1">
      <alignment horizontal="center" vertical="center"/>
    </xf>
    <xf numFmtId="39" fontId="0" fillId="0" borderId="3" xfId="0" applyNumberFormat="1" applyBorder="1" applyAlignment="1">
      <alignment horizontal="center" vertical="center"/>
    </xf>
    <xf numFmtId="37" fontId="0" fillId="0" borderId="4" xfId="0" applyNumberFormat="1" applyBorder="1" applyAlignment="1">
      <alignment horizontal="center" vertical="center"/>
    </xf>
    <xf numFmtId="0" fontId="11" fillId="0" borderId="0" xfId="0" applyFont="1" applyBorder="1"/>
    <xf numFmtId="0" fontId="2" fillId="0" borderId="0" xfId="0" applyFont="1" applyBorder="1" applyAlignment="1"/>
    <xf numFmtId="39" fontId="0" fillId="0" borderId="1" xfId="0" applyNumberFormat="1" applyBorder="1" applyAlignment="1">
      <alignment horizontal="center" vertical="center"/>
    </xf>
    <xf numFmtId="0" fontId="7" fillId="0" borderId="0" xfId="0" applyFont="1" applyBorder="1" applyAlignment="1">
      <alignment vertical="center" wrapText="1"/>
    </xf>
    <xf numFmtId="0" fontId="0" fillId="0" borderId="0" xfId="0"/>
    <xf numFmtId="0" fontId="11" fillId="0" borderId="0" xfId="0" applyFont="1"/>
    <xf numFmtId="0" fontId="11" fillId="0" borderId="1" xfId="0" applyFont="1" applyBorder="1"/>
    <xf numFmtId="0" fontId="11" fillId="0" borderId="0" xfId="0" applyFont="1" applyAlignment="1">
      <alignment horizontal="center"/>
    </xf>
    <xf numFmtId="0" fontId="11" fillId="0" borderId="0" xfId="0" applyFont="1" applyAlignment="1"/>
    <xf numFmtId="0" fontId="11" fillId="0" borderId="0" xfId="0" applyFont="1" applyBorder="1" applyAlignment="1">
      <alignment horizontal="left" vertical="center" wrapText="1"/>
    </xf>
    <xf numFmtId="0" fontId="11" fillId="0" borderId="0" xfId="0" applyFont="1" applyAlignment="1">
      <alignment horizontal="left" vertical="top" wrapText="1"/>
    </xf>
    <xf numFmtId="0" fontId="11" fillId="0" borderId="0" xfId="0" applyFont="1" applyAlignment="1">
      <alignment wrapText="1"/>
    </xf>
    <xf numFmtId="0" fontId="11" fillId="0" borderId="0" xfId="0" applyFont="1" applyBorder="1" applyAlignment="1">
      <alignment horizontal="left"/>
    </xf>
    <xf numFmtId="0" fontId="11" fillId="0" borderId="0" xfId="0" applyFont="1" applyAlignment="1">
      <alignment vertical="top"/>
    </xf>
    <xf numFmtId="0" fontId="3"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0" fontId="7" fillId="0" borderId="1" xfId="0" applyFont="1" applyBorder="1" applyAlignment="1">
      <alignment horizontal="center" vertical="center"/>
    </xf>
    <xf numFmtId="39" fontId="8"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1" fontId="0" fillId="0" borderId="1" xfId="0" applyNumberFormat="1" applyBorder="1" applyAlignment="1">
      <alignment horizontal="center" vertical="center"/>
    </xf>
    <xf numFmtId="0" fontId="0" fillId="0" borderId="4" xfId="0" applyBorder="1" applyAlignment="1"/>
    <xf numFmtId="0" fontId="0" fillId="0" borderId="3" xfId="0" applyBorder="1" applyAlignment="1"/>
    <xf numFmtId="1" fontId="1" fillId="0" borderId="1"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3" fillId="0" borderId="0" xfId="0" applyFont="1" applyBorder="1" applyAlignment="1">
      <alignment horizontal="center"/>
    </xf>
    <xf numFmtId="0" fontId="0" fillId="0" borderId="0" xfId="0" applyBorder="1" applyAlignment="1"/>
    <xf numFmtId="0" fontId="1" fillId="0" borderId="0"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39" fontId="10" fillId="0" borderId="1" xfId="0" applyNumberFormat="1"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quotePrefix="1" applyFont="1" applyBorder="1" applyAlignment="1">
      <alignment horizontal="center" vertical="center"/>
    </xf>
    <xf numFmtId="0" fontId="7" fillId="0" borderId="0" xfId="0" applyFont="1" applyBorder="1" applyAlignment="1">
      <alignment vertical="center"/>
    </xf>
    <xf numFmtId="39" fontId="7" fillId="0" borderId="0" xfId="0" applyNumberFormat="1" applyFont="1" applyBorder="1" applyAlignment="1">
      <alignment horizontal="center" vertical="center"/>
    </xf>
    <xf numFmtId="39" fontId="7" fillId="0" borderId="0" xfId="0" applyNumberFormat="1" applyFont="1" applyBorder="1" applyAlignment="1">
      <alignment vertical="center"/>
    </xf>
    <xf numFmtId="37" fontId="7" fillId="0" borderId="0" xfId="0" applyNumberFormat="1" applyFont="1" applyBorder="1" applyAlignment="1">
      <alignment vertical="center"/>
    </xf>
    <xf numFmtId="0" fontId="2" fillId="0" borderId="0" xfId="0" applyFont="1" applyBorder="1"/>
    <xf numFmtId="0" fontId="8" fillId="0" borderId="0" xfId="0" applyFont="1" applyBorder="1"/>
    <xf numFmtId="39" fontId="14" fillId="0" borderId="0" xfId="0" applyNumberFormat="1" applyFont="1" applyBorder="1"/>
    <xf numFmtId="0" fontId="14" fillId="0" borderId="0" xfId="0" applyFont="1" applyBorder="1"/>
    <xf numFmtId="0" fontId="7" fillId="0" borderId="0" xfId="0" applyFont="1" applyBorder="1" applyAlignment="1">
      <alignment horizontal="center"/>
    </xf>
    <xf numFmtId="0" fontId="3" fillId="0" borderId="0" xfId="0" applyFont="1" applyBorder="1"/>
    <xf numFmtId="0" fontId="2" fillId="0" borderId="0" xfId="0" applyFont="1" applyBorder="1" applyAlignment="1">
      <alignment horizontal="center" vertical="center"/>
    </xf>
    <xf numFmtId="0" fontId="8" fillId="0" borderId="0" xfId="0" applyFont="1" applyBorder="1" applyAlignment="1">
      <alignment horizontal="left" vertical="center"/>
    </xf>
    <xf numFmtId="39" fontId="8" fillId="0" borderId="0" xfId="0" applyNumberFormat="1" applyFont="1" applyBorder="1" applyAlignment="1">
      <alignment horizontal="center" vertical="center"/>
    </xf>
    <xf numFmtId="0" fontId="2" fillId="0" borderId="0" xfId="0" quotePrefix="1" applyFont="1" applyBorder="1" applyAlignment="1">
      <alignment horizontal="center" vertical="center"/>
    </xf>
    <xf numFmtId="39" fontId="8" fillId="0" borderId="0" xfId="0" applyNumberFormat="1" applyFont="1" applyBorder="1" applyAlignment="1">
      <alignment horizontal="center"/>
    </xf>
    <xf numFmtId="37" fontId="7" fillId="0" borderId="0" xfId="0" applyNumberFormat="1" applyFont="1" applyBorder="1" applyAlignment="1">
      <alignment horizontal="center" vertical="center"/>
    </xf>
    <xf numFmtId="0" fontId="2" fillId="0" borderId="0" xfId="0" quotePrefix="1" applyFont="1" applyBorder="1" applyAlignment="1">
      <alignment horizontal="center"/>
    </xf>
    <xf numFmtId="0" fontId="0" fillId="0" borderId="0" xfId="0" applyFont="1" applyBorder="1" applyAlignment="1">
      <alignment horizontal="left" vertical="center"/>
    </xf>
    <xf numFmtId="0" fontId="9" fillId="0" borderId="0" xfId="0" applyFont="1" applyBorder="1" applyAlignment="1">
      <alignment vertical="center"/>
    </xf>
    <xf numFmtId="0" fontId="0" fillId="0" borderId="23" xfId="0" applyBorder="1"/>
    <xf numFmtId="0" fontId="0" fillId="0" borderId="23" xfId="0"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27" xfId="0" applyFont="1" applyBorder="1" applyAlignment="1">
      <alignment vertical="center"/>
    </xf>
    <xf numFmtId="0" fontId="11" fillId="0" borderId="27" xfId="1" applyFont="1" applyBorder="1" applyAlignment="1">
      <alignment vertical="center"/>
    </xf>
    <xf numFmtId="0" fontId="10" fillId="0" borderId="27" xfId="0" applyFont="1" applyBorder="1" applyAlignment="1">
      <alignment horizontal="left" vertical="center"/>
    </xf>
    <xf numFmtId="0" fontId="0" fillId="0" borderId="25" xfId="0" applyBorder="1" applyAlignment="1"/>
    <xf numFmtId="0" fontId="11" fillId="0" borderId="24" xfId="0" applyFont="1" applyBorder="1" applyAlignment="1">
      <alignment vertical="center"/>
    </xf>
    <xf numFmtId="0" fontId="11" fillId="0" borderId="24" xfId="0" applyFont="1" applyFill="1" applyBorder="1" applyAlignment="1">
      <alignment vertical="center"/>
    </xf>
    <xf numFmtId="0" fontId="10" fillId="0" borderId="29" xfId="0" applyFont="1" applyBorder="1" applyAlignment="1">
      <alignment horizontal="left" vertical="center"/>
    </xf>
    <xf numFmtId="0" fontId="10" fillId="0" borderId="25" xfId="0" applyFont="1" applyBorder="1" applyAlignment="1">
      <alignment horizontal="left" vertical="center"/>
    </xf>
    <xf numFmtId="0" fontId="0" fillId="0" borderId="23" xfId="0" applyFill="1" applyBorder="1" applyAlignment="1">
      <alignment horizontal="center" vertical="center"/>
    </xf>
    <xf numFmtId="0" fontId="0" fillId="0" borderId="28" xfId="0" applyBorder="1" applyAlignment="1">
      <alignment horizontal="center" vertical="center"/>
    </xf>
    <xf numFmtId="0" fontId="0" fillId="0" borderId="23" xfId="0" applyFont="1" applyBorder="1" applyAlignment="1">
      <alignment horizontal="center" vertical="center"/>
    </xf>
    <xf numFmtId="0" fontId="0" fillId="0" borderId="23" xfId="0" quotePrefix="1" applyBorder="1" applyAlignment="1">
      <alignment horizontal="center" vertical="center"/>
    </xf>
    <xf numFmtId="0" fontId="0" fillId="0" borderId="30" xfId="0" applyBorder="1" applyAlignment="1">
      <alignment horizontal="center" vertical="center"/>
    </xf>
    <xf numFmtId="0" fontId="2" fillId="0" borderId="1" xfId="0"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39" fontId="7" fillId="0" borderId="3" xfId="0" applyNumberFormat="1"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vertical="center" wrapText="1"/>
    </xf>
    <xf numFmtId="0" fontId="0" fillId="0" borderId="23" xfId="0" applyBorder="1" applyAlignment="1">
      <alignment horizontal="center" vertical="center"/>
    </xf>
    <xf numFmtId="0" fontId="16" fillId="0" borderId="0" xfId="0" applyFont="1"/>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xf numFmtId="0" fontId="16" fillId="0" borderId="4" xfId="0" applyFont="1" applyBorder="1"/>
    <xf numFmtId="0" fontId="16" fillId="0" borderId="9" xfId="0" applyFont="1" applyBorder="1" applyAlignment="1">
      <alignment horizontal="left"/>
    </xf>
    <xf numFmtId="0" fontId="16" fillId="0" borderId="11" xfId="0" applyFont="1" applyBorder="1" applyAlignment="1">
      <alignment horizontal="left"/>
    </xf>
    <xf numFmtId="0" fontId="16" fillId="0" borderId="13" xfId="0" applyFont="1" applyBorder="1"/>
    <xf numFmtId="0" fontId="16" fillId="0" borderId="2" xfId="0" applyFont="1" applyBorder="1" applyAlignment="1">
      <alignment horizontal="left" vertical="top"/>
    </xf>
    <xf numFmtId="0" fontId="16" fillId="0" borderId="9" xfId="0" applyFont="1" applyBorder="1" applyAlignment="1">
      <alignment horizontal="left" vertical="top"/>
    </xf>
    <xf numFmtId="0" fontId="16" fillId="0" borderId="11" xfId="0" applyFont="1" applyBorder="1" applyAlignment="1">
      <alignment horizontal="left" vertical="top"/>
    </xf>
    <xf numFmtId="0" fontId="16" fillId="0" borderId="13" xfId="0" applyFont="1" applyBorder="1" applyAlignment="1">
      <alignment vertical="top"/>
    </xf>
    <xf numFmtId="0" fontId="16" fillId="0" borderId="3" xfId="0" applyFont="1" applyBorder="1" applyAlignment="1">
      <alignment vertical="top"/>
    </xf>
    <xf numFmtId="0" fontId="16" fillId="0" borderId="7" xfId="0" applyFont="1" applyBorder="1" applyAlignment="1">
      <alignment horizontal="left"/>
    </xf>
    <xf numFmtId="0" fontId="16" fillId="0" borderId="15" xfId="0" applyFont="1" applyBorder="1" applyAlignment="1">
      <alignment horizontal="left"/>
    </xf>
    <xf numFmtId="0" fontId="16" fillId="0" borderId="0" xfId="0" applyFont="1" applyBorder="1" applyAlignment="1">
      <alignment horizontal="left"/>
    </xf>
    <xf numFmtId="0" fontId="16" fillId="0" borderId="12" xfId="0" applyFont="1" applyBorder="1"/>
    <xf numFmtId="0" fontId="16" fillId="0" borderId="8" xfId="0" applyFont="1" applyBorder="1"/>
    <xf numFmtId="0" fontId="16" fillId="0" borderId="8" xfId="0" applyFont="1" applyBorder="1" applyAlignment="1">
      <alignment horizontal="left" vertical="top"/>
    </xf>
    <xf numFmtId="0" fontId="16" fillId="0" borderId="10" xfId="0" applyFont="1" applyBorder="1" applyAlignment="1">
      <alignment horizontal="left"/>
    </xf>
    <xf numFmtId="0" fontId="16" fillId="0" borderId="8" xfId="0" applyFont="1" applyBorder="1" applyAlignment="1">
      <alignment vertical="top"/>
    </xf>
    <xf numFmtId="0" fontId="16" fillId="0" borderId="5" xfId="0" applyFont="1" applyBorder="1" applyAlignment="1">
      <alignment vertical="top"/>
    </xf>
    <xf numFmtId="0" fontId="16" fillId="0" borderId="1" xfId="0" applyFont="1" applyBorder="1"/>
    <xf numFmtId="0" fontId="16" fillId="0" borderId="2" xfId="0" applyFont="1" applyBorder="1" applyAlignment="1">
      <alignment vertical="top" wrapText="1"/>
    </xf>
    <xf numFmtId="0" fontId="16" fillId="0" borderId="10" xfId="0" applyFont="1" applyBorder="1"/>
    <xf numFmtId="0" fontId="16" fillId="0" borderId="11" xfId="0" applyFont="1" applyBorder="1"/>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1" xfId="0" applyFont="1" applyBorder="1" applyAlignment="1">
      <alignment horizontal="left"/>
    </xf>
    <xf numFmtId="0" fontId="16" fillId="0" borderId="1" xfId="0" applyFont="1" applyBorder="1" applyAlignment="1">
      <alignment vertical="top" wrapText="1"/>
    </xf>
    <xf numFmtId="0" fontId="16" fillId="0" borderId="1" xfId="0" applyFont="1" applyBorder="1" applyAlignment="1">
      <alignment vertical="top"/>
    </xf>
    <xf numFmtId="0" fontId="16" fillId="0" borderId="5" xfId="0" applyFont="1" applyBorder="1" applyAlignment="1">
      <alignment vertical="top" wrapText="1"/>
    </xf>
    <xf numFmtId="0" fontId="16" fillId="0" borderId="13" xfId="0" applyFont="1" applyBorder="1" applyAlignment="1">
      <alignment horizontal="left" vertical="top"/>
    </xf>
    <xf numFmtId="0" fontId="16" fillId="0" borderId="5" xfId="0" applyFont="1" applyBorder="1" applyAlignment="1">
      <alignment horizontal="left"/>
    </xf>
    <xf numFmtId="0" fontId="16" fillId="0" borderId="6" xfId="0" applyFont="1" applyBorder="1" applyAlignment="1">
      <alignment horizontal="left"/>
    </xf>
    <xf numFmtId="0" fontId="16" fillId="0" borderId="2" xfId="0" applyFont="1" applyBorder="1"/>
    <xf numFmtId="0" fontId="16" fillId="0" borderId="5" xfId="0" applyFont="1" applyBorder="1"/>
    <xf numFmtId="0" fontId="16" fillId="0" borderId="6" xfId="0" applyFont="1" applyBorder="1"/>
    <xf numFmtId="0" fontId="16" fillId="0" borderId="9" xfId="0" applyFont="1" applyBorder="1"/>
    <xf numFmtId="0" fontId="16" fillId="0" borderId="14" xfId="0" applyFont="1" applyBorder="1"/>
    <xf numFmtId="0" fontId="16" fillId="0" borderId="15" xfId="0" applyFont="1" applyBorder="1"/>
    <xf numFmtId="0" fontId="16" fillId="0" borderId="9" xfId="0" applyFont="1" applyBorder="1" applyAlignment="1">
      <alignment vertical="top" wrapText="1"/>
    </xf>
    <xf numFmtId="0" fontId="16" fillId="0" borderId="0" xfId="0" applyFont="1" applyBorder="1"/>
    <xf numFmtId="0" fontId="16" fillId="0" borderId="7" xfId="0" applyFont="1" applyBorder="1"/>
    <xf numFmtId="0" fontId="16" fillId="0" borderId="14" xfId="0" applyFont="1" applyBorder="1" applyAlignment="1">
      <alignment vertical="top"/>
    </xf>
    <xf numFmtId="0" fontId="16" fillId="0" borderId="2" xfId="0" applyFont="1" applyBorder="1" applyAlignment="1">
      <alignment vertical="top"/>
    </xf>
    <xf numFmtId="0" fontId="16" fillId="0" borderId="0" xfId="0" applyFont="1" applyAlignment="1">
      <alignment horizontal="center"/>
    </xf>
    <xf numFmtId="0" fontId="16" fillId="0" borderId="1" xfId="0" applyFont="1" applyBorder="1" applyAlignment="1">
      <alignment horizontal="left" vertical="top"/>
    </xf>
    <xf numFmtId="0" fontId="16" fillId="0" borderId="13" xfId="0" applyFont="1" applyBorder="1" applyAlignment="1">
      <alignment vertical="top" wrapText="1"/>
    </xf>
    <xf numFmtId="0" fontId="16" fillId="0" borderId="14" xfId="0" applyFont="1" applyBorder="1" applyAlignment="1">
      <alignment horizontal="left"/>
    </xf>
    <xf numFmtId="0" fontId="16" fillId="0" borderId="3" xfId="0" applyFont="1" applyBorder="1" applyAlignment="1">
      <alignment vertical="top" wrapText="1"/>
    </xf>
    <xf numFmtId="0" fontId="16" fillId="0" borderId="9" xfId="0" applyFont="1" applyBorder="1" applyAlignment="1">
      <alignment horizontal="left" vertical="top" wrapText="1"/>
    </xf>
    <xf numFmtId="0" fontId="16" fillId="0" borderId="0" xfId="0" applyFont="1" applyBorder="1" applyAlignment="1">
      <alignment vertical="top"/>
    </xf>
    <xf numFmtId="0" fontId="16" fillId="0" borderId="4" xfId="0" applyFont="1" applyBorder="1" applyAlignment="1">
      <alignment vertical="top"/>
    </xf>
    <xf numFmtId="0" fontId="16" fillId="0" borderId="0" xfId="0" applyFont="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top" wrapText="1"/>
    </xf>
    <xf numFmtId="0" fontId="16" fillId="0" borderId="3" xfId="0" applyFont="1" applyBorder="1" applyAlignment="1">
      <alignment horizontal="left"/>
    </xf>
    <xf numFmtId="0" fontId="16" fillId="0" borderId="4" xfId="0" applyFont="1" applyBorder="1" applyAlignment="1">
      <alignment horizontal="left" vertical="top"/>
    </xf>
    <xf numFmtId="0" fontId="16" fillId="0" borderId="3" xfId="0" applyFont="1" applyBorder="1" applyAlignment="1">
      <alignment horizontal="left" vertical="top"/>
    </xf>
    <xf numFmtId="0" fontId="16" fillId="0" borderId="12" xfId="0" applyFont="1" applyBorder="1" applyAlignment="1">
      <alignment horizontal="left"/>
    </xf>
    <xf numFmtId="0" fontId="16" fillId="0" borderId="15" xfId="0" applyFont="1" applyBorder="1" applyAlignment="1">
      <alignment horizontal="left" vertical="top"/>
    </xf>
    <xf numFmtId="0" fontId="16" fillId="0" borderId="2" xfId="0" applyFont="1" applyBorder="1" applyAlignment="1">
      <alignment horizontal="justify"/>
    </xf>
    <xf numFmtId="0" fontId="16" fillId="0" borderId="2" xfId="0" quotePrefix="1" applyFont="1" applyBorder="1"/>
    <xf numFmtId="0" fontId="16" fillId="0" borderId="0" xfId="0" applyFont="1" applyBorder="1" applyAlignment="1">
      <alignment horizontal="center" vertical="center"/>
    </xf>
    <xf numFmtId="0" fontId="16" fillId="0" borderId="3" xfId="0" applyFont="1" applyBorder="1" applyAlignment="1">
      <alignment wrapText="1"/>
    </xf>
    <xf numFmtId="0" fontId="16" fillId="0" borderId="2" xfId="1" applyFont="1" applyBorder="1" applyAlignment="1">
      <alignment vertical="center" wrapText="1"/>
    </xf>
    <xf numFmtId="0" fontId="16" fillId="0" borderId="3" xfId="0" applyFont="1" applyBorder="1" applyAlignment="1">
      <alignment vertical="center" wrapText="1"/>
    </xf>
    <xf numFmtId="0" fontId="15" fillId="0" borderId="0" xfId="0" applyFont="1" applyBorder="1" applyAlignment="1">
      <alignment horizontal="center"/>
    </xf>
    <xf numFmtId="0" fontId="16" fillId="0" borderId="5" xfId="0" applyFont="1" applyBorder="1" applyAlignment="1">
      <alignment horizontal="left" vertical="top"/>
    </xf>
    <xf numFmtId="0" fontId="16" fillId="0" borderId="14" xfId="0" applyFont="1" applyBorder="1" applyAlignment="1">
      <alignment horizontal="left" vertical="top"/>
    </xf>
    <xf numFmtId="0" fontId="16" fillId="0" borderId="12" xfId="0" applyFont="1" applyBorder="1" applyAlignment="1">
      <alignment vertical="top"/>
    </xf>
    <xf numFmtId="0" fontId="16" fillId="0" borderId="6" xfId="0" applyFont="1" applyBorder="1" applyAlignment="1">
      <alignment horizontal="left" vertical="top"/>
    </xf>
    <xf numFmtId="0" fontId="16" fillId="0" borderId="2" xfId="0" applyFont="1" applyBorder="1" applyAlignment="1">
      <alignment horizontal="justify" vertical="top" wrapText="1"/>
    </xf>
    <xf numFmtId="0" fontId="17" fillId="0" borderId="0" xfId="0" applyFont="1"/>
    <xf numFmtId="0" fontId="16" fillId="0" borderId="2" xfId="0" applyFont="1" applyBorder="1" applyAlignment="1"/>
    <xf numFmtId="0" fontId="16" fillId="0" borderId="3" xfId="0" applyFont="1" applyBorder="1" applyAlignment="1"/>
    <xf numFmtId="0" fontId="19" fillId="0" borderId="0" xfId="0" applyFont="1" applyBorder="1" applyAlignment="1">
      <alignment horizontal="center"/>
    </xf>
    <xf numFmtId="0" fontId="16" fillId="0" borderId="0" xfId="0" applyFont="1" applyBorder="1" applyAlignment="1">
      <alignment horizontal="left" vertical="top"/>
    </xf>
    <xf numFmtId="0" fontId="16" fillId="0" borderId="0" xfId="0" applyFont="1" applyBorder="1" applyAlignment="1">
      <alignment vertical="center" wrapText="1"/>
    </xf>
    <xf numFmtId="0" fontId="17" fillId="0" borderId="0" xfId="0" applyFont="1" applyAlignment="1">
      <alignment wrapText="1"/>
    </xf>
    <xf numFmtId="0" fontId="17" fillId="0" borderId="0" xfId="0" applyFont="1" applyAlignment="1">
      <alignment vertical="top" wrapText="1"/>
    </xf>
    <xf numFmtId="0" fontId="17" fillId="0" borderId="0" xfId="0" applyFont="1" applyAlignment="1">
      <alignment horizontal="left" wrapText="1"/>
    </xf>
    <xf numFmtId="0" fontId="20" fillId="0" borderId="0" xfId="0" applyFont="1"/>
    <xf numFmtId="0" fontId="17" fillId="0" borderId="0" xfId="0" applyFont="1" applyAlignment="1">
      <alignment horizontal="left" vertical="top" wrapText="1"/>
    </xf>
    <xf numFmtId="0" fontId="20" fillId="0" borderId="7" xfId="0" applyFont="1" applyBorder="1" applyAlignment="1">
      <alignment vertical="top"/>
    </xf>
    <xf numFmtId="0" fontId="20" fillId="0" borderId="8" xfId="0" applyFont="1" applyBorder="1" applyAlignment="1">
      <alignment vertical="top"/>
    </xf>
    <xf numFmtId="0" fontId="17" fillId="0" borderId="15" xfId="0" applyFont="1" applyBorder="1"/>
    <xf numFmtId="0" fontId="17" fillId="0" borderId="12" xfId="0" applyFont="1" applyBorder="1"/>
    <xf numFmtId="0" fontId="20" fillId="0" borderId="15" xfId="0" applyFont="1" applyBorder="1"/>
    <xf numFmtId="0" fontId="20" fillId="0" borderId="12" xfId="0" applyFont="1" applyBorder="1"/>
    <xf numFmtId="0" fontId="17" fillId="0" borderId="2" xfId="0" applyFont="1" applyBorder="1"/>
    <xf numFmtId="0" fontId="17" fillId="0" borderId="3" xfId="0" applyFont="1" applyBorder="1"/>
    <xf numFmtId="0" fontId="16" fillId="0" borderId="12" xfId="0" applyFont="1" applyBorder="1" applyAlignment="1">
      <alignment horizontal="left" vertical="top"/>
    </xf>
    <xf numFmtId="0" fontId="17" fillId="0" borderId="4" xfId="0" applyFont="1" applyBorder="1"/>
    <xf numFmtId="0" fontId="20" fillId="0" borderId="9" xfId="0" applyFont="1" applyBorder="1" applyAlignment="1">
      <alignment vertical="top"/>
    </xf>
    <xf numFmtId="0" fontId="20" fillId="0" borderId="2" xfId="0" applyFont="1" applyBorder="1"/>
    <xf numFmtId="0" fontId="17" fillId="0" borderId="0" xfId="0" applyFont="1" applyAlignment="1"/>
    <xf numFmtId="0" fontId="16" fillId="0" borderId="2" xfId="0" applyFont="1" applyBorder="1" applyAlignment="1">
      <alignment horizontal="left"/>
    </xf>
    <xf numFmtId="0" fontId="16" fillId="0" borderId="2" xfId="0" applyFont="1" applyBorder="1" applyAlignment="1">
      <alignment horizontal="left" wrapText="1"/>
    </xf>
    <xf numFmtId="0" fontId="16" fillId="0" borderId="14" xfId="0" applyFont="1" applyBorder="1" applyAlignment="1">
      <alignment horizontal="left" vertical="top" wrapText="1"/>
    </xf>
    <xf numFmtId="0" fontId="16" fillId="0" borderId="6" xfId="0" applyFont="1" applyBorder="1" applyAlignment="1">
      <alignment horizontal="left" vertical="top" wrapText="1"/>
    </xf>
    <xf numFmtId="0" fontId="16"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9" xfId="0" applyFont="1" applyBorder="1" applyAlignment="1">
      <alignment horizontal="left"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7" fillId="0" borderId="0" xfId="0" applyFont="1" applyAlignment="1">
      <alignment horizontal="left" wrapText="1"/>
    </xf>
    <xf numFmtId="0" fontId="17" fillId="0" borderId="0" xfId="0" applyFont="1" applyAlignment="1">
      <alignment horizontal="left" vertical="top" wrapText="1"/>
    </xf>
    <xf numFmtId="0" fontId="16" fillId="0" borderId="9" xfId="0" applyFont="1" applyBorder="1" applyAlignment="1">
      <alignment horizontal="left" vertical="top" wrapText="1"/>
    </xf>
    <xf numFmtId="0" fontId="16" fillId="0" borderId="2" xfId="0" applyFont="1" applyBorder="1" applyAlignment="1">
      <alignment horizontal="left" vertical="top" wrapText="1"/>
    </xf>
    <xf numFmtId="0" fontId="17" fillId="0" borderId="1" xfId="0" applyFont="1" applyBorder="1" applyAlignment="1">
      <alignment horizontal="left" vertical="top" wrapText="1"/>
    </xf>
    <xf numFmtId="0" fontId="18" fillId="0" borderId="19" xfId="0" applyFont="1" applyBorder="1" applyAlignment="1">
      <alignment vertical="top" wrapText="1"/>
    </xf>
    <xf numFmtId="0" fontId="17" fillId="0" borderId="2" xfId="0" applyFont="1" applyBorder="1" applyAlignment="1">
      <alignment horizontal="left" vertical="top" wrapText="1"/>
    </xf>
    <xf numFmtId="0" fontId="16" fillId="0" borderId="9" xfId="0" applyFont="1" applyBorder="1" applyAlignment="1">
      <alignment vertical="top" wrapText="1"/>
    </xf>
    <xf numFmtId="0" fontId="16" fillId="0" borderId="0" xfId="0"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7" fillId="0" borderId="2" xfId="0" applyFont="1" applyBorder="1" applyAlignment="1">
      <alignment vertical="top" wrapText="1"/>
    </xf>
    <xf numFmtId="0" fontId="17" fillId="0" borderId="3" xfId="0" applyFont="1" applyBorder="1" applyAlignment="1">
      <alignment vertical="top" wrapText="1"/>
    </xf>
    <xf numFmtId="0" fontId="16" fillId="0" borderId="7" xfId="0" applyFont="1" applyBorder="1" applyAlignment="1">
      <alignment vertical="top"/>
    </xf>
    <xf numFmtId="0" fontId="16" fillId="0" borderId="8" xfId="0" applyFont="1" applyBorder="1" applyAlignment="1">
      <alignment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8" xfId="0" applyFont="1" applyBorder="1" applyAlignment="1">
      <alignment horizontal="left" vertical="top" wrapText="1"/>
    </xf>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16" fillId="0" borderId="12" xfId="0" applyFont="1" applyBorder="1" applyAlignment="1">
      <alignment horizontal="left" vertical="top" wrapText="1"/>
    </xf>
    <xf numFmtId="0" fontId="20" fillId="0" borderId="0" xfId="0" applyFont="1" applyAlignment="1">
      <alignment vertical="top"/>
    </xf>
    <xf numFmtId="0" fontId="16" fillId="0" borderId="1" xfId="0" applyFont="1" applyBorder="1" applyAlignment="1">
      <alignment horizontal="left" wrapText="1"/>
    </xf>
    <xf numFmtId="0" fontId="16" fillId="0" borderId="4" xfId="0" applyFont="1" applyBorder="1" applyAlignment="1">
      <alignment horizontal="left" wrapText="1"/>
    </xf>
    <xf numFmtId="0" fontId="16" fillId="0" borderId="1" xfId="0" applyFont="1" applyBorder="1" applyAlignment="1">
      <alignment wrapText="1"/>
    </xf>
    <xf numFmtId="0" fontId="16" fillId="0" borderId="5" xfId="0" applyFont="1" applyBorder="1" applyAlignment="1">
      <alignment horizontal="left" wrapText="1"/>
    </xf>
    <xf numFmtId="0" fontId="16" fillId="0" borderId="7" xfId="0" applyFont="1" applyBorder="1" applyAlignment="1">
      <alignment horizontal="left" wrapText="1"/>
    </xf>
    <xf numFmtId="0" fontId="16" fillId="0" borderId="10" xfId="0" applyFont="1" applyBorder="1" applyAlignment="1">
      <alignment horizontal="left" wrapText="1"/>
    </xf>
    <xf numFmtId="0" fontId="16" fillId="0" borderId="8" xfId="0" applyFont="1" applyBorder="1" applyAlignment="1">
      <alignmen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0" xfId="0" applyFont="1" applyBorder="1" applyAlignment="1">
      <alignment horizontal="left" wrapText="1"/>
    </xf>
    <xf numFmtId="0" fontId="16" fillId="0" borderId="12" xfId="0" applyFont="1" applyBorder="1" applyAlignment="1">
      <alignment wrapText="1"/>
    </xf>
    <xf numFmtId="0" fontId="16" fillId="0" borderId="6" xfId="0" applyFont="1" applyBorder="1" applyAlignment="1">
      <alignment horizontal="left" wrapText="1"/>
    </xf>
    <xf numFmtId="0" fontId="16" fillId="0" borderId="11" xfId="0" applyFont="1" applyBorder="1" applyAlignment="1">
      <alignment horizontal="left" wrapText="1"/>
    </xf>
    <xf numFmtId="0" fontId="16" fillId="0" borderId="13" xfId="0" applyFont="1" applyBorder="1" applyAlignment="1">
      <alignment wrapText="1"/>
    </xf>
    <xf numFmtId="0" fontId="15" fillId="0" borderId="2" xfId="0" applyFont="1" applyBorder="1"/>
    <xf numFmtId="0" fontId="16" fillId="0" borderId="1" xfId="0" applyFont="1" applyBorder="1" applyAlignment="1">
      <alignment horizontal="left" vertical="center"/>
    </xf>
    <xf numFmtId="0" fontId="16" fillId="0" borderId="14" xfId="0" applyFont="1" applyBorder="1" applyAlignment="1"/>
    <xf numFmtId="0" fontId="16" fillId="0" borderId="15" xfId="0" applyFont="1" applyBorder="1" applyAlignment="1"/>
    <xf numFmtId="0" fontId="16" fillId="0" borderId="0" xfId="0" applyFont="1" applyBorder="1" applyAlignment="1"/>
    <xf numFmtId="0" fontId="16" fillId="0" borderId="12" xfId="0" applyFont="1" applyBorder="1" applyAlignment="1"/>
    <xf numFmtId="0" fontId="16" fillId="0" borderId="1" xfId="0" applyFont="1" applyBorder="1" applyAlignment="1"/>
    <xf numFmtId="0" fontId="16" fillId="0" borderId="2" xfId="0" applyFont="1" applyBorder="1" applyAlignment="1">
      <alignment vertical="center" wrapText="1"/>
    </xf>
    <xf numFmtId="0" fontId="16" fillId="0" borderId="12" xfId="0" applyFont="1" applyBorder="1" applyAlignment="1">
      <alignment vertical="top" wrapText="1"/>
    </xf>
    <xf numFmtId="0" fontId="16" fillId="0" borderId="1" xfId="0" applyFont="1" applyBorder="1" applyAlignment="1">
      <alignment horizontal="center" vertical="center"/>
    </xf>
    <xf numFmtId="0" fontId="17" fillId="0" borderId="2"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0" borderId="1" xfId="0" quotePrefix="1"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vertical="center"/>
    </xf>
    <xf numFmtId="39" fontId="15" fillId="0" borderId="2" xfId="0" applyNumberFormat="1" applyFont="1" applyBorder="1" applyAlignment="1">
      <alignment vertical="center"/>
    </xf>
    <xf numFmtId="39" fontId="15" fillId="0" borderId="3" xfId="0" applyNumberFormat="1" applyFont="1" applyBorder="1" applyAlignment="1">
      <alignment vertical="center"/>
    </xf>
    <xf numFmtId="0" fontId="16" fillId="0" borderId="0" xfId="0" applyFont="1" applyAlignment="1"/>
    <xf numFmtId="0" fontId="16" fillId="0" borderId="1" xfId="0" applyFont="1" applyBorder="1" applyAlignment="1">
      <alignment horizontal="center" vertical="center" wrapText="1"/>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right" vertical="center"/>
    </xf>
    <xf numFmtId="0" fontId="16" fillId="0" borderId="0" xfId="0" applyFont="1" applyAlignment="1">
      <alignment horizontal="justify"/>
    </xf>
    <xf numFmtId="0" fontId="16" fillId="0" borderId="0" xfId="0" applyFont="1" applyAlignment="1">
      <alignment vertical="center" wrapText="1"/>
    </xf>
    <xf numFmtId="0" fontId="22" fillId="0" borderId="0" xfId="0" applyFont="1"/>
    <xf numFmtId="0" fontId="22" fillId="0" borderId="0" xfId="0" applyFont="1" applyAlignment="1">
      <alignment horizontal="center"/>
    </xf>
    <xf numFmtId="0" fontId="16" fillId="0" borderId="0" xfId="1" applyFont="1"/>
    <xf numFmtId="0" fontId="16" fillId="0" borderId="0" xfId="1" applyFont="1" applyAlignment="1">
      <alignment horizontal="left" vertical="center" wrapText="1"/>
    </xf>
    <xf numFmtId="0" fontId="16" fillId="0" borderId="0" xfId="1" applyFont="1" applyAlignment="1">
      <alignment wrapText="1"/>
    </xf>
    <xf numFmtId="0" fontId="16" fillId="0" borderId="1" xfId="1" applyFont="1" applyBorder="1" applyAlignment="1">
      <alignment horizontal="center" vertical="center" wrapText="1"/>
    </xf>
    <xf numFmtId="0" fontId="16" fillId="0" borderId="3" xfId="1" applyFont="1" applyBorder="1" applyAlignment="1">
      <alignment vertical="center" wrapText="1"/>
    </xf>
    <xf numFmtId="0" fontId="16" fillId="0" borderId="1" xfId="1" applyFont="1" applyBorder="1" applyAlignment="1">
      <alignment horizontal="center" vertical="center"/>
    </xf>
    <xf numFmtId="0" fontId="16" fillId="0" borderId="2" xfId="1" applyFont="1" applyBorder="1" applyAlignment="1">
      <alignment wrapText="1"/>
    </xf>
    <xf numFmtId="0" fontId="16" fillId="0" borderId="1" xfId="1" applyFont="1" applyBorder="1" applyAlignment="1">
      <alignment horizontal="center"/>
    </xf>
    <xf numFmtId="0" fontId="16" fillId="0" borderId="1" xfId="1" applyFont="1" applyBorder="1" applyAlignment="1">
      <alignment horizontal="center" wrapText="1"/>
    </xf>
    <xf numFmtId="0" fontId="16" fillId="0" borderId="2" xfId="1" applyFont="1" applyBorder="1" applyAlignment="1"/>
    <xf numFmtId="0" fontId="16" fillId="0" borderId="3" xfId="1" applyFont="1" applyBorder="1" applyAlignment="1"/>
    <xf numFmtId="0" fontId="16" fillId="0" borderId="2" xfId="1" applyFont="1" applyBorder="1" applyAlignment="1">
      <alignment horizontal="center" vertical="center" wrapText="1"/>
    </xf>
    <xf numFmtId="4" fontId="16" fillId="0" borderId="3" xfId="0" applyNumberFormat="1" applyFont="1" applyBorder="1"/>
    <xf numFmtId="0" fontId="18" fillId="0" borderId="16" xfId="0" applyFont="1" applyBorder="1" applyAlignment="1">
      <alignment horizontal="center" vertical="center" wrapText="1"/>
    </xf>
    <xf numFmtId="0" fontId="16" fillId="0" borderId="4" xfId="0" applyFont="1" applyBorder="1" applyAlignment="1">
      <alignment horizontal="right" vertical="center"/>
    </xf>
    <xf numFmtId="0" fontId="16" fillId="0" borderId="1" xfId="0" applyFont="1" applyBorder="1" applyAlignment="1">
      <alignment vertical="center" wrapText="1"/>
    </xf>
    <xf numFmtId="0" fontId="16" fillId="0" borderId="1" xfId="0" applyFont="1" applyBorder="1" applyAlignment="1">
      <alignment horizontal="justify" vertical="top"/>
    </xf>
    <xf numFmtId="0" fontId="15" fillId="0" borderId="0" xfId="0" applyFont="1" applyBorder="1" applyAlignment="1">
      <alignment horizontal="center" vertical="center"/>
    </xf>
    <xf numFmtId="39" fontId="16" fillId="0" borderId="0" xfId="0" applyNumberFormat="1" applyFont="1"/>
    <xf numFmtId="0" fontId="16" fillId="0" borderId="0" xfId="0" applyFont="1" applyBorder="1" applyAlignment="1">
      <alignment vertical="center"/>
    </xf>
    <xf numFmtId="0" fontId="17" fillId="0" borderId="3" xfId="0" applyFont="1" applyBorder="1" applyAlignment="1">
      <alignment horizontal="center" vertical="top" wrapText="1"/>
    </xf>
    <xf numFmtId="0" fontId="16" fillId="0" borderId="2" xfId="0" applyFont="1" applyBorder="1" applyAlignment="1">
      <alignment vertical="center" wrapText="1" shrinkToFit="1"/>
    </xf>
    <xf numFmtId="0" fontId="17" fillId="0" borderId="2" xfId="0" applyFont="1" applyFill="1" applyBorder="1" applyAlignment="1">
      <alignment vertical="top" wrapText="1"/>
    </xf>
    <xf numFmtId="0" fontId="17" fillId="0" borderId="2" xfId="0" quotePrefix="1" applyFont="1" applyBorder="1" applyAlignment="1">
      <alignment horizontal="center" vertical="center" wrapText="1"/>
    </xf>
    <xf numFmtId="164" fontId="17" fillId="0" borderId="2" xfId="2" applyNumberFormat="1" applyFont="1" applyBorder="1" applyAlignment="1">
      <alignment horizontal="center" vertical="center" wrapText="1"/>
    </xf>
    <xf numFmtId="0" fontId="17" fillId="0" borderId="1" xfId="0" quotePrefix="1" applyFont="1" applyBorder="1" applyAlignment="1">
      <alignment horizontal="center" vertical="top" wrapText="1"/>
    </xf>
    <xf numFmtId="0" fontId="16" fillId="0" borderId="2" xfId="0" applyFont="1" applyBorder="1" applyAlignment="1">
      <alignment horizontal="left" vertical="top" wrapText="1" shrinkToFit="1"/>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20" xfId="0" applyFont="1" applyBorder="1" applyAlignment="1">
      <alignment vertical="top" wrapText="1"/>
    </xf>
    <xf numFmtId="0" fontId="16" fillId="0" borderId="2" xfId="0" applyFont="1" applyBorder="1" applyAlignment="1">
      <alignment vertical="top" wrapText="1" shrinkToFit="1"/>
    </xf>
    <xf numFmtId="0" fontId="16" fillId="0" borderId="2" xfId="0" applyFont="1" applyBorder="1" applyAlignment="1">
      <alignment horizontal="left" vertical="top"/>
    </xf>
    <xf numFmtId="0" fontId="16" fillId="0" borderId="0" xfId="0" applyFont="1" applyAlignment="1">
      <alignment horizontal="center"/>
    </xf>
    <xf numFmtId="0" fontId="16" fillId="0" borderId="0" xfId="0" applyFont="1" applyBorder="1" applyAlignment="1">
      <alignment horizontal="center"/>
    </xf>
    <xf numFmtId="0" fontId="0" fillId="0" borderId="23" xfId="0" applyBorder="1" applyAlignment="1">
      <alignment horizontal="center" vertical="center"/>
    </xf>
    <xf numFmtId="165" fontId="16" fillId="0" borderId="1" xfId="0" applyNumberFormat="1" applyFont="1" applyBorder="1" applyAlignment="1">
      <alignment horizontal="center" vertical="center"/>
    </xf>
    <xf numFmtId="0" fontId="17" fillId="0" borderId="2" xfId="0" applyFont="1" applyBorder="1" applyAlignment="1">
      <alignment horizontal="left" vertical="top" wrapText="1"/>
    </xf>
    <xf numFmtId="0" fontId="17" fillId="0" borderId="2" xfId="0" applyFont="1" applyBorder="1" applyAlignment="1">
      <alignment vertical="top" wrapText="1"/>
    </xf>
    <xf numFmtId="0" fontId="7" fillId="0" borderId="1" xfId="0" quotePrefix="1" applyFont="1" applyBorder="1" applyAlignment="1">
      <alignment vertical="center" wrapText="1"/>
    </xf>
    <xf numFmtId="0" fontId="0" fillId="0" borderId="26" xfId="0" applyBorder="1" applyAlignment="1">
      <alignment wrapText="1"/>
    </xf>
    <xf numFmtId="0" fontId="0" fillId="0" borderId="26" xfId="0" applyBorder="1" applyAlignment="1">
      <alignment horizontal="center" vertical="center"/>
    </xf>
    <xf numFmtId="49" fontId="10" fillId="0" borderId="1" xfId="0" applyNumberFormat="1" applyFont="1" applyBorder="1" applyAlignment="1">
      <alignment horizontal="center" vertical="center"/>
    </xf>
    <xf numFmtId="0" fontId="23" fillId="0" borderId="1" xfId="0" applyFont="1" applyBorder="1" applyAlignment="1">
      <alignment horizontal="left" vertical="center"/>
    </xf>
    <xf numFmtId="0" fontId="1" fillId="0" borderId="24" xfId="0" applyFont="1" applyBorder="1" applyAlignment="1">
      <alignment vertical="center"/>
    </xf>
    <xf numFmtId="0" fontId="16" fillId="0" borderId="2" xfId="0" applyFont="1" applyBorder="1"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vertical="center" wrapText="1"/>
    </xf>
    <xf numFmtId="0" fontId="16" fillId="0" borderId="0" xfId="0" applyFont="1" applyAlignment="1">
      <alignment wrapText="1"/>
    </xf>
    <xf numFmtId="0" fontId="16" fillId="0" borderId="0" xfId="0" applyFont="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0" xfId="0" applyFont="1" applyAlignment="1">
      <alignment horizontal="center"/>
    </xf>
    <xf numFmtId="0" fontId="16" fillId="0" borderId="0" xfId="0" applyFont="1" applyAlignment="1">
      <alignment vertical="top" wrapText="1"/>
    </xf>
    <xf numFmtId="0" fontId="16" fillId="0" borderId="1" xfId="0" applyFont="1" applyBorder="1" applyAlignment="1">
      <alignment horizontal="center"/>
    </xf>
    <xf numFmtId="0" fontId="16" fillId="0" borderId="1" xfId="0" applyFont="1" applyBorder="1" applyAlignment="1">
      <alignment horizontal="center" vertical="top" wrapText="1"/>
    </xf>
    <xf numFmtId="0" fontId="16" fillId="0" borderId="13" xfId="0" applyFont="1" applyBorder="1" applyAlignment="1">
      <alignment horizontal="center" vertical="center"/>
    </xf>
    <xf numFmtId="0" fontId="16" fillId="0" borderId="2" xfId="0"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1" fillId="0" borderId="6" xfId="0" applyFont="1" applyBorder="1"/>
    <xf numFmtId="0" fontId="16" fillId="0" borderId="0" xfId="0" applyFont="1" applyAlignment="1">
      <alignment horizontal="center"/>
    </xf>
    <xf numFmtId="0" fontId="16" fillId="0" borderId="4" xfId="0" applyFont="1" applyBorder="1" applyAlignment="1">
      <alignment horizont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0" borderId="1" xfId="0" applyFont="1" applyBorder="1" applyAlignment="1">
      <alignment horizontal="center" vertical="center"/>
    </xf>
    <xf numFmtId="0" fontId="22" fillId="0" borderId="0" xfId="0" applyFont="1" applyAlignment="1">
      <alignment horizontal="center"/>
    </xf>
    <xf numFmtId="0" fontId="16" fillId="0" borderId="0" xfId="0" applyFont="1" applyAlignment="1">
      <alignment horizontal="center" vertical="center"/>
    </xf>
    <xf numFmtId="0" fontId="16" fillId="0" borderId="2" xfId="0" applyFont="1" applyBorder="1" applyAlignment="1">
      <alignment horizontal="left" vertical="top" wrapText="1"/>
    </xf>
    <xf numFmtId="0" fontId="18" fillId="0" borderId="19" xfId="0" applyFont="1" applyBorder="1" applyAlignment="1">
      <alignment vertical="top" wrapText="1"/>
    </xf>
    <xf numFmtId="0" fontId="16" fillId="0" borderId="1" xfId="0" applyFont="1" applyBorder="1" applyAlignment="1">
      <alignment horizontal="left" vertical="top" wrapText="1"/>
    </xf>
    <xf numFmtId="0" fontId="16" fillId="0" borderId="0" xfId="0" applyFont="1" applyBorder="1" applyAlignment="1">
      <alignment horizontal="center"/>
    </xf>
    <xf numFmtId="0" fontId="16" fillId="0" borderId="0" xfId="0" applyFont="1" applyAlignment="1">
      <alignment horizontal="center"/>
    </xf>
    <xf numFmtId="0" fontId="16" fillId="0" borderId="5" xfId="0" applyFont="1" applyBorder="1" applyAlignment="1">
      <alignment horizontal="left" vertical="top"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22" fillId="0" borderId="0" xfId="0" applyFont="1" applyAlignment="1">
      <alignment horizont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0" fillId="0" borderId="23" xfId="0" applyBorder="1" applyAlignment="1">
      <alignment horizontal="center" vertical="center"/>
    </xf>
    <xf numFmtId="0" fontId="16" fillId="0" borderId="2" xfId="1" applyFont="1" applyBorder="1" applyAlignment="1">
      <alignment horizontal="center" vertical="center"/>
    </xf>
    <xf numFmtId="0" fontId="16" fillId="0" borderId="4" xfId="1" applyFont="1" applyBorder="1" applyAlignment="1">
      <alignment horizontal="center" vertical="center" wrapText="1"/>
    </xf>
    <xf numFmtId="0" fontId="16" fillId="0" borderId="11" xfId="1" applyFont="1" applyBorder="1" applyAlignment="1">
      <alignment horizontal="center" vertical="center" wrapText="1"/>
    </xf>
    <xf numFmtId="0" fontId="17" fillId="0" borderId="3" xfId="0" quotePrefix="1" applyFont="1" applyBorder="1" applyAlignment="1">
      <alignment horizontal="center" vertical="top" wrapText="1"/>
    </xf>
    <xf numFmtId="0" fontId="17" fillId="0" borderId="1" xfId="0" applyFont="1" applyBorder="1" applyAlignment="1">
      <alignment horizontal="center" vertical="top" wrapText="1"/>
    </xf>
    <xf numFmtId="0" fontId="16" fillId="0" borderId="0" xfId="0" applyFont="1" applyAlignment="1">
      <alignment vertical="top"/>
    </xf>
    <xf numFmtId="0" fontId="16" fillId="0" borderId="15" xfId="0" applyFont="1" applyBorder="1" applyAlignment="1">
      <alignment vertical="top"/>
    </xf>
    <xf numFmtId="0" fontId="18" fillId="0" borderId="21"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0" fillId="0" borderId="24"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10" fillId="0" borderId="36" xfId="0" applyFont="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26" xfId="0" quotePrefix="1" applyBorder="1" applyAlignment="1">
      <alignment horizontal="center" vertical="center"/>
    </xf>
    <xf numFmtId="0" fontId="0" fillId="0" borderId="23" xfId="0"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16" fillId="0" borderId="2" xfId="0" applyFont="1" applyBorder="1" applyAlignment="1">
      <alignment vertical="center"/>
    </xf>
    <xf numFmtId="0" fontId="16" fillId="0" borderId="0" xfId="0" applyFont="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1" xfId="1" applyFont="1" applyBorder="1" applyAlignment="1">
      <alignment vertical="center" wrapText="1"/>
    </xf>
    <xf numFmtId="0" fontId="17" fillId="0" borderId="1" xfId="0" applyFont="1" applyBorder="1" applyAlignment="1">
      <alignment horizontal="left" vertical="top" wrapText="1"/>
    </xf>
    <xf numFmtId="0" fontId="16" fillId="0" borderId="2" xfId="0" applyFont="1" applyBorder="1" applyAlignment="1">
      <alignment horizontal="left" vertical="top" wrapText="1"/>
    </xf>
    <xf numFmtId="0" fontId="17" fillId="0" borderId="2" xfId="0" applyFont="1" applyBorder="1" applyAlignment="1">
      <alignment horizontal="left" vertical="top"/>
    </xf>
    <xf numFmtId="0" fontId="17" fillId="0" borderId="2" xfId="0" applyFont="1" applyBorder="1" applyAlignment="1">
      <alignment horizontal="left" vertical="top" wrapText="1"/>
    </xf>
    <xf numFmtId="0" fontId="16" fillId="0" borderId="2" xfId="0" applyFont="1" applyBorder="1" applyAlignment="1">
      <alignment horizontal="left"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1" xfId="0" applyFont="1" applyBorder="1" applyAlignment="1">
      <alignment horizontal="left" vertical="top" wrapText="1"/>
    </xf>
    <xf numFmtId="0" fontId="16" fillId="0" borderId="2" xfId="0" applyFont="1" applyBorder="1" applyAlignment="1">
      <alignment horizontal="left"/>
    </xf>
    <xf numFmtId="0" fontId="16" fillId="0" borderId="3" xfId="0" applyFont="1" applyBorder="1" applyAlignment="1">
      <alignment horizontal="left"/>
    </xf>
    <xf numFmtId="0" fontId="16" fillId="0" borderId="7" xfId="0" applyFont="1" applyBorder="1" applyAlignment="1">
      <alignment horizontal="left" vertical="top"/>
    </xf>
    <xf numFmtId="0" fontId="16" fillId="0" borderId="1" xfId="0" applyFont="1" applyBorder="1" applyAlignment="1">
      <alignment horizontal="left"/>
    </xf>
    <xf numFmtId="0" fontId="16" fillId="0" borderId="0" xfId="0" applyFont="1" applyBorder="1" applyAlignment="1">
      <alignment horizontal="center"/>
    </xf>
    <xf numFmtId="0" fontId="15" fillId="0" borderId="0" xfId="0" applyFont="1" applyBorder="1" applyAlignment="1">
      <alignment horizontal="center"/>
    </xf>
    <xf numFmtId="0" fontId="16" fillId="0" borderId="0" xfId="0" applyFont="1" applyAlignment="1">
      <alignment horizontal="center"/>
    </xf>
    <xf numFmtId="0" fontId="17" fillId="0" borderId="2" xfId="0" applyFont="1" applyBorder="1" applyAlignment="1">
      <alignment vertical="top" wrapText="1"/>
    </xf>
    <xf numFmtId="0" fontId="16" fillId="0" borderId="1" xfId="0" applyFont="1" applyBorder="1" applyAlignment="1">
      <alignment horizontal="left" vertical="center"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7" fillId="0" borderId="3" xfId="0" applyFont="1" applyBorder="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xf>
    <xf numFmtId="0" fontId="16" fillId="0" borderId="0" xfId="0" applyFont="1" applyBorder="1" applyAlignment="1">
      <alignment horizontal="center" vertical="top" wrapText="1"/>
    </xf>
    <xf numFmtId="0" fontId="0" fillId="0" borderId="23" xfId="0" applyBorder="1" applyAlignment="1">
      <alignment horizontal="center" vertical="center"/>
    </xf>
    <xf numFmtId="0" fontId="16" fillId="0" borderId="0" xfId="0" quotePrefix="1" applyFont="1" applyBorder="1" applyAlignment="1">
      <alignment horizontal="center"/>
    </xf>
    <xf numFmtId="0" fontId="17" fillId="0" borderId="0" xfId="0" applyFont="1" applyAlignment="1">
      <alignment horizontal="left" vertical="top"/>
    </xf>
    <xf numFmtId="0" fontId="16" fillId="0" borderId="4" xfId="0" applyFont="1" applyBorder="1" applyAlignment="1">
      <alignment horizontal="left" vertical="top" wrapText="1"/>
    </xf>
    <xf numFmtId="0" fontId="11" fillId="0" borderId="0" xfId="0" applyFont="1" applyAlignment="1">
      <alignment vertical="top" wrapText="1"/>
    </xf>
    <xf numFmtId="0" fontId="17" fillId="0" borderId="0" xfId="0" applyFont="1" applyAlignment="1">
      <alignment horizontal="left"/>
    </xf>
    <xf numFmtId="0" fontId="16" fillId="0" borderId="10" xfId="0" applyFont="1" applyBorder="1" applyAlignment="1">
      <alignment horizontal="left" vertical="top"/>
    </xf>
    <xf numFmtId="0" fontId="11" fillId="0" borderId="15" xfId="0" applyFont="1" applyBorder="1" applyAlignment="1">
      <alignment wrapText="1"/>
    </xf>
    <xf numFmtId="0" fontId="20" fillId="0" borderId="2" xfId="0" applyFont="1" applyBorder="1" applyAlignment="1">
      <alignment vertical="top"/>
    </xf>
    <xf numFmtId="0" fontId="24" fillId="0" borderId="0" xfId="3" applyAlignment="1" applyProtection="1"/>
    <xf numFmtId="0" fontId="20" fillId="0" borderId="3" xfId="0" applyFont="1" applyBorder="1" applyAlignment="1">
      <alignment vertical="top"/>
    </xf>
    <xf numFmtId="0" fontId="17" fillId="0" borderId="9" xfId="0" applyFont="1" applyBorder="1"/>
    <xf numFmtId="0" fontId="20" fillId="0" borderId="3" xfId="0" applyFont="1" applyBorder="1"/>
    <xf numFmtId="0" fontId="10" fillId="0" borderId="1" xfId="0" applyFont="1" applyBorder="1" applyAlignment="1">
      <alignment horizontal="left" vertical="center" wrapText="1"/>
    </xf>
    <xf numFmtId="0" fontId="11" fillId="0" borderId="1" xfId="0" applyFont="1" applyBorder="1" applyAlignment="1">
      <alignment wrapText="1"/>
    </xf>
    <xf numFmtId="0" fontId="10" fillId="0" borderId="5" xfId="0" applyFont="1" applyBorder="1" applyAlignment="1">
      <alignment horizontal="center" vertical="center"/>
    </xf>
    <xf numFmtId="0" fontId="1" fillId="0" borderId="1" xfId="0" applyFont="1" applyBorder="1" applyAlignment="1">
      <alignment vertical="center"/>
    </xf>
    <xf numFmtId="0" fontId="11" fillId="0" borderId="1" xfId="0" applyFont="1" applyBorder="1" applyAlignment="1">
      <alignment vertical="center"/>
    </xf>
    <xf numFmtId="0" fontId="11" fillId="0" borderId="1" xfId="1" applyFont="1" applyBorder="1" applyAlignment="1">
      <alignment vertical="center"/>
    </xf>
    <xf numFmtId="0" fontId="25" fillId="0" borderId="1" xfId="0" applyFont="1" applyBorder="1" applyAlignment="1">
      <alignment horizontal="left" vertical="center"/>
    </xf>
    <xf numFmtId="0" fontId="25" fillId="0" borderId="1" xfId="0" applyFont="1" applyBorder="1" applyAlignment="1">
      <alignment horizontal="center" vertical="center"/>
    </xf>
    <xf numFmtId="49" fontId="23"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0" fillId="0" borderId="0" xfId="0" applyBorder="1" applyAlignment="1">
      <alignment horizontal="center"/>
    </xf>
    <xf numFmtId="0" fontId="7" fillId="0" borderId="3" xfId="0" applyFont="1" applyBorder="1" applyAlignment="1">
      <alignment horizontal="center" vertical="center"/>
    </xf>
    <xf numFmtId="0" fontId="16" fillId="0" borderId="15" xfId="0" applyFont="1" applyBorder="1" applyAlignment="1">
      <alignment vertical="top" wrapText="1"/>
    </xf>
    <xf numFmtId="0" fontId="10" fillId="0" borderId="0" xfId="0" applyFont="1" applyBorder="1"/>
    <xf numFmtId="39" fontId="10" fillId="0" borderId="0" xfId="0" applyNumberFormat="1" applyFont="1" applyBorder="1" applyAlignment="1">
      <alignment horizontal="right" vertical="center"/>
    </xf>
    <xf numFmtId="0" fontId="2" fillId="0" borderId="2" xfId="0" applyFont="1" applyBorder="1" applyAlignment="1">
      <alignment horizontal="center" vertical="center"/>
    </xf>
    <xf numFmtId="0" fontId="14" fillId="2" borderId="2" xfId="0" applyFont="1" applyFill="1" applyBorder="1" applyAlignment="1">
      <alignment horizontal="center" vertical="center"/>
    </xf>
    <xf numFmtId="0" fontId="2" fillId="2" borderId="3" xfId="0" applyFont="1" applyFill="1" applyBorder="1" applyAlignment="1">
      <alignment vertical="center"/>
    </xf>
    <xf numFmtId="39" fontId="2" fillId="0" borderId="4" xfId="0" applyNumberFormat="1" applyFont="1" applyBorder="1" applyAlignment="1">
      <alignment horizontal="left" vertical="center"/>
    </xf>
    <xf numFmtId="39" fontId="14" fillId="2" borderId="3" xfId="0" applyNumberFormat="1" applyFont="1" applyFill="1" applyBorder="1" applyAlignment="1">
      <alignment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xf>
    <xf numFmtId="0" fontId="22" fillId="0" borderId="0" xfId="0" applyFont="1" applyAlignment="1">
      <alignment horizontal="center"/>
    </xf>
    <xf numFmtId="0" fontId="16" fillId="0" borderId="1" xfId="0" applyFont="1" applyBorder="1" applyAlignment="1">
      <alignment horizontal="center" vertical="center"/>
    </xf>
    <xf numFmtId="0" fontId="16" fillId="0" borderId="0" xfId="1" applyFont="1" applyAlignment="1">
      <alignment horizontal="center" vertical="center" wrapText="1"/>
    </xf>
    <xf numFmtId="0" fontId="16" fillId="0" borderId="3"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0" fontId="19" fillId="0" borderId="0" xfId="1" applyFont="1" applyAlignment="1">
      <alignment vertical="center" wrapText="1"/>
    </xf>
    <xf numFmtId="0" fontId="16" fillId="0" borderId="0" xfId="1" applyFont="1" applyAlignment="1">
      <alignment vertical="center" wrapText="1"/>
    </xf>
    <xf numFmtId="0" fontId="16" fillId="0" borderId="0" xfId="0" applyFont="1" applyAlignment="1">
      <alignment horizontal="center"/>
    </xf>
    <xf numFmtId="0" fontId="16" fillId="0" borderId="1" xfId="0" applyFont="1" applyBorder="1" applyAlignment="1">
      <alignment horizontal="center" vertical="center"/>
    </xf>
    <xf numFmtId="0" fontId="16"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0" fillId="0" borderId="0" xfId="0" applyAlignment="1">
      <alignment horizontal="center"/>
    </xf>
    <xf numFmtId="0" fontId="16" fillId="0" borderId="2" xfId="0" applyFont="1" applyBorder="1" applyAlignment="1">
      <alignment horizontal="left"/>
    </xf>
    <xf numFmtId="0" fontId="16" fillId="0" borderId="2" xfId="0" applyFont="1" applyBorder="1" applyAlignment="1">
      <alignment horizontal="left" vertical="top"/>
    </xf>
    <xf numFmtId="0" fontId="16" fillId="0" borderId="12" xfId="0" applyFont="1" applyBorder="1" applyAlignment="1">
      <alignment horizontal="center" vertical="center"/>
    </xf>
    <xf numFmtId="0" fontId="27" fillId="0" borderId="0" xfId="4" applyFont="1" applyAlignment="1">
      <alignment horizontal="center" vertical="top" wrapText="1"/>
    </xf>
    <xf numFmtId="0" fontId="27" fillId="0" borderId="0" xfId="4" applyFont="1" applyFill="1" applyAlignment="1">
      <alignment horizontal="center" vertical="top" wrapText="1"/>
    </xf>
    <xf numFmtId="0" fontId="27" fillId="0" borderId="0" xfId="4" applyFont="1" applyFill="1" applyBorder="1" applyAlignment="1">
      <alignment horizontal="center" vertical="top" wrapText="1"/>
    </xf>
    <xf numFmtId="0" fontId="27" fillId="0" borderId="0" xfId="4" applyFont="1" applyFill="1" applyBorder="1" applyAlignment="1">
      <alignment vertical="top" wrapText="1"/>
    </xf>
    <xf numFmtId="0" fontId="29" fillId="0" borderId="0" xfId="4" applyFont="1" applyAlignment="1">
      <alignment horizontal="center" vertical="top" wrapText="1"/>
    </xf>
    <xf numFmtId="0" fontId="29" fillId="0" borderId="0" xfId="4" applyFont="1" applyFill="1" applyBorder="1" applyAlignment="1">
      <alignment horizontal="center" vertical="top" wrapText="1"/>
    </xf>
    <xf numFmtId="0" fontId="29" fillId="0" borderId="0" xfId="4" applyFont="1" applyFill="1" applyBorder="1" applyAlignment="1">
      <alignment vertical="top" wrapText="1"/>
    </xf>
    <xf numFmtId="0" fontId="31" fillId="0" borderId="40" xfId="1" applyFont="1" applyBorder="1" applyAlignment="1">
      <alignment vertical="center"/>
    </xf>
    <xf numFmtId="0" fontId="31" fillId="0" borderId="41" xfId="1" applyFont="1" applyBorder="1" applyAlignment="1">
      <alignment vertical="center"/>
    </xf>
    <xf numFmtId="0" fontId="31" fillId="0" borderId="42" xfId="1" applyFont="1" applyBorder="1" applyAlignment="1">
      <alignment vertical="center"/>
    </xf>
    <xf numFmtId="0" fontId="27" fillId="0" borderId="43" xfId="4" applyFont="1" applyBorder="1" applyAlignment="1">
      <alignment horizontal="center" vertical="top" wrapText="1"/>
    </xf>
    <xf numFmtId="0" fontId="27" fillId="0" borderId="44" xfId="4" applyFont="1" applyBorder="1" applyAlignment="1">
      <alignment horizontal="center" vertical="top" wrapText="1"/>
    </xf>
    <xf numFmtId="0" fontId="27" fillId="0" borderId="0" xfId="4" applyFont="1" applyBorder="1" applyAlignment="1">
      <alignment horizontal="center" vertical="top" wrapText="1"/>
    </xf>
    <xf numFmtId="0" fontId="29" fillId="0" borderId="45" xfId="4" applyFont="1" applyBorder="1" applyAlignment="1">
      <alignment horizontal="center" vertical="top" wrapText="1"/>
    </xf>
    <xf numFmtId="0" fontId="29" fillId="0" borderId="0" xfId="4" applyFont="1" applyBorder="1" applyAlignment="1">
      <alignment horizontal="center" vertical="top" wrapText="1"/>
    </xf>
    <xf numFmtId="0" fontId="27" fillId="0" borderId="15" xfId="4" applyFont="1" applyBorder="1" applyAlignment="1">
      <alignment horizontal="center" vertical="top" wrapText="1"/>
    </xf>
    <xf numFmtId="0" fontId="27" fillId="0" borderId="45" xfId="4" applyFont="1" applyBorder="1" applyAlignment="1">
      <alignment horizontal="center" vertical="top" wrapText="1"/>
    </xf>
    <xf numFmtId="0" fontId="27" fillId="0" borderId="46" xfId="4" applyFont="1" applyBorder="1" applyAlignment="1">
      <alignment horizontal="center" vertical="top" wrapText="1"/>
    </xf>
    <xf numFmtId="0" fontId="27" fillId="0" borderId="7" xfId="4" applyFont="1" applyBorder="1" applyAlignment="1">
      <alignment horizontal="center" vertical="top" wrapText="1"/>
    </xf>
    <xf numFmtId="0" fontId="27" fillId="0" borderId="10" xfId="4" applyFont="1" applyBorder="1" applyAlignment="1">
      <alignment horizontal="center" vertical="top" wrapText="1"/>
    </xf>
    <xf numFmtId="0" fontId="27" fillId="0" borderId="3" xfId="4" applyFont="1" applyBorder="1" applyAlignment="1">
      <alignment horizontal="center" vertical="top" wrapText="1"/>
    </xf>
    <xf numFmtId="0" fontId="27" fillId="0" borderId="11" xfId="4" applyFont="1" applyBorder="1" applyAlignment="1">
      <alignment horizontal="center" vertical="top" wrapText="1"/>
    </xf>
    <xf numFmtId="0" fontId="30" fillId="0" borderId="0" xfId="4" applyFont="1" applyAlignment="1">
      <alignment horizontal="center" vertical="top" wrapText="1"/>
    </xf>
    <xf numFmtId="0" fontId="29" fillId="0" borderId="4" xfId="4" applyFont="1" applyFill="1" applyBorder="1" applyAlignment="1">
      <alignment horizontal="center" vertical="top" wrapText="1"/>
    </xf>
    <xf numFmtId="0" fontId="29" fillId="5" borderId="1" xfId="4" applyFont="1" applyFill="1" applyBorder="1" applyAlignment="1">
      <alignment horizontal="center" vertical="top" wrapText="1"/>
    </xf>
    <xf numFmtId="0" fontId="27" fillId="0" borderId="45" xfId="4" applyFont="1" applyFill="1" applyBorder="1" applyAlignment="1">
      <alignment horizontal="center" vertical="top" wrapText="1"/>
    </xf>
    <xf numFmtId="49" fontId="27" fillId="0" borderId="5" xfId="4" applyNumberFormat="1" applyFont="1" applyFill="1" applyBorder="1" applyAlignment="1">
      <alignment vertical="top" wrapText="1"/>
    </xf>
    <xf numFmtId="0" fontId="27" fillId="0" borderId="1" xfId="4" applyFont="1" applyFill="1" applyBorder="1" applyAlignment="1">
      <alignment horizontal="center" vertical="center" wrapText="1"/>
    </xf>
    <xf numFmtId="49" fontId="27" fillId="0" borderId="1" xfId="4" applyNumberFormat="1" applyFont="1" applyFill="1" applyBorder="1" applyAlignment="1">
      <alignment vertical="top" wrapText="1"/>
    </xf>
    <xf numFmtId="49" fontId="27" fillId="0" borderId="1" xfId="4" applyNumberFormat="1" applyFont="1" applyFill="1" applyBorder="1" applyAlignment="1">
      <alignment horizontal="left" vertical="top" wrapText="1"/>
    </xf>
    <xf numFmtId="49" fontId="27" fillId="0" borderId="0" xfId="4" applyNumberFormat="1" applyFont="1" applyFill="1" applyBorder="1" applyAlignment="1">
      <alignment horizontal="left" vertical="top" wrapText="1"/>
    </xf>
    <xf numFmtId="0" fontId="27" fillId="0" borderId="47" xfId="4" applyFont="1" applyBorder="1" applyAlignment="1">
      <alignment horizontal="center" vertical="top" wrapText="1"/>
    </xf>
    <xf numFmtId="0" fontId="27" fillId="0" borderId="43" xfId="4" applyFont="1" applyFill="1" applyBorder="1" applyAlignment="1">
      <alignment horizontal="center" vertical="top" wrapText="1"/>
    </xf>
    <xf numFmtId="0" fontId="27" fillId="0" borderId="48" xfId="4" applyFont="1" applyBorder="1" applyAlignment="1">
      <alignment horizontal="center" vertical="top" wrapText="1"/>
    </xf>
    <xf numFmtId="0" fontId="27" fillId="0" borderId="12" xfId="4" applyFont="1" applyBorder="1" applyAlignment="1">
      <alignment horizontal="center" vertical="top" wrapText="1"/>
    </xf>
    <xf numFmtId="0" fontId="27" fillId="0" borderId="49" xfId="4" applyFont="1" applyBorder="1" applyAlignment="1">
      <alignment horizontal="center" vertical="top" wrapText="1"/>
    </xf>
    <xf numFmtId="0" fontId="32" fillId="0" borderId="0" xfId="4" applyFont="1" applyAlignment="1">
      <alignment horizontal="center" vertical="top" wrapText="1"/>
    </xf>
    <xf numFmtId="0" fontId="32" fillId="0" borderId="0" xfId="4" applyFont="1" applyBorder="1" applyAlignment="1">
      <alignment horizontal="center" vertical="top" wrapText="1"/>
    </xf>
    <xf numFmtId="0" fontId="32" fillId="0" borderId="12" xfId="4" applyFont="1" applyBorder="1" applyAlignment="1">
      <alignment horizontal="center" vertical="top" wrapText="1"/>
    </xf>
    <xf numFmtId="0" fontId="30" fillId="0" borderId="0" xfId="4" applyFont="1" applyFill="1" applyBorder="1" applyAlignment="1">
      <alignment horizontal="center" vertical="top" wrapText="1"/>
    </xf>
    <xf numFmtId="0" fontId="30" fillId="0" borderId="0" xfId="4" applyFont="1" applyBorder="1" applyAlignment="1">
      <alignment horizontal="center" vertical="top" wrapText="1"/>
    </xf>
    <xf numFmtId="0" fontId="30" fillId="0" borderId="12" xfId="4" applyFont="1" applyBorder="1" applyAlignment="1">
      <alignment horizontal="center" vertical="top" wrapText="1"/>
    </xf>
    <xf numFmtId="0" fontId="27" fillId="0" borderId="4" xfId="4" applyFont="1" applyBorder="1" applyAlignment="1">
      <alignment horizontal="center" vertical="top" wrapText="1"/>
    </xf>
    <xf numFmtId="0" fontId="29" fillId="0" borderId="12" xfId="4" applyFont="1" applyBorder="1" applyAlignment="1">
      <alignment horizontal="center" vertical="top" wrapText="1"/>
    </xf>
    <xf numFmtId="0" fontId="27" fillId="0" borderId="12" xfId="4" applyFont="1" applyFill="1" applyBorder="1" applyAlignment="1">
      <alignment horizontal="center" vertical="top" wrapText="1"/>
    </xf>
    <xf numFmtId="49" fontId="27" fillId="0" borderId="1" xfId="4" applyNumberFormat="1" applyFont="1" applyFill="1" applyBorder="1" applyAlignment="1">
      <alignment vertical="center" wrapText="1"/>
    </xf>
    <xf numFmtId="49" fontId="27" fillId="0" borderId="3" xfId="4" applyNumberFormat="1" applyFont="1" applyFill="1" applyBorder="1" applyAlignment="1">
      <alignment vertical="center" wrapText="1"/>
    </xf>
    <xf numFmtId="0" fontId="33" fillId="0" borderId="0" xfId="4" applyFont="1" applyAlignment="1">
      <alignment horizontal="center" vertical="top" wrapText="1"/>
    </xf>
    <xf numFmtId="0" fontId="16" fillId="0" borderId="2" xfId="0" applyFont="1" applyBorder="1" applyAlignment="1">
      <alignment horizontal="left"/>
    </xf>
    <xf numFmtId="0" fontId="17" fillId="0" borderId="1" xfId="0" applyFont="1" applyBorder="1" applyAlignment="1">
      <alignment horizontal="left" vertical="top" wrapText="1"/>
    </xf>
    <xf numFmtId="0" fontId="15" fillId="0" borderId="0" xfId="0" applyFont="1" applyBorder="1" applyAlignment="1">
      <alignment horizontal="center"/>
    </xf>
    <xf numFmtId="0" fontId="16" fillId="0" borderId="2" xfId="0" applyFont="1" applyBorder="1" applyAlignment="1">
      <alignment horizontal="left" vertical="top"/>
    </xf>
    <xf numFmtId="0" fontId="16" fillId="0" borderId="7" xfId="0" applyFont="1" applyBorder="1" applyAlignment="1">
      <alignment horizontal="left" vertical="top"/>
    </xf>
    <xf numFmtId="0" fontId="16" fillId="0" borderId="1"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5" fillId="0" borderId="0" xfId="0" applyFont="1" applyBorder="1" applyAlignment="1">
      <alignment horizontal="center"/>
    </xf>
    <xf numFmtId="0" fontId="16" fillId="0" borderId="2" xfId="0" applyFont="1" applyBorder="1" applyAlignment="1">
      <alignment horizontal="left"/>
    </xf>
    <xf numFmtId="0" fontId="17" fillId="0" borderId="2" xfId="0" applyFont="1" applyBorder="1" applyAlignment="1">
      <alignment horizontal="left" vertical="top" wrapText="1"/>
    </xf>
    <xf numFmtId="0" fontId="16" fillId="0" borderId="2" xfId="0" applyFont="1" applyBorder="1" applyAlignment="1">
      <alignment horizontal="lef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0" xfId="0" applyFont="1" applyBorder="1" applyAlignment="1">
      <alignment horizontal="center"/>
    </xf>
    <xf numFmtId="0" fontId="16" fillId="0" borderId="1"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1" xfId="0" applyFont="1" applyBorder="1" applyAlignment="1">
      <alignment horizontal="left"/>
    </xf>
    <xf numFmtId="0" fontId="17" fillId="0" borderId="2" xfId="0" applyFont="1" applyBorder="1" applyAlignment="1">
      <alignment vertical="top"/>
    </xf>
    <xf numFmtId="0" fontId="17" fillId="0" borderId="3" xfId="0" applyFont="1" applyBorder="1" applyAlignment="1">
      <alignment vertical="top"/>
    </xf>
    <xf numFmtId="0" fontId="16" fillId="0" borderId="2" xfId="1" applyFont="1" applyBorder="1" applyAlignment="1">
      <alignment horizontal="left" vertical="top"/>
    </xf>
    <xf numFmtId="0" fontId="16" fillId="0" borderId="3" xfId="1" applyFont="1" applyBorder="1" applyAlignment="1">
      <alignment horizontal="left" vertical="top"/>
    </xf>
    <xf numFmtId="0" fontId="16" fillId="0" borderId="3" xfId="0" applyFont="1" applyBorder="1" applyAlignment="1">
      <alignment vertical="top" wrapText="1"/>
    </xf>
    <xf numFmtId="49" fontId="34" fillId="0" borderId="1" xfId="4" applyNumberFormat="1" applyFont="1" applyFill="1" applyBorder="1" applyAlignment="1">
      <alignment vertical="center" wrapText="1"/>
    </xf>
    <xf numFmtId="0" fontId="34" fillId="0" borderId="1" xfId="4" applyFont="1" applyFill="1" applyBorder="1" applyAlignment="1">
      <alignment horizontal="center" vertical="center" wrapText="1"/>
    </xf>
    <xf numFmtId="0" fontId="34" fillId="0" borderId="1" xfId="4" applyFont="1" applyFill="1" applyBorder="1" applyAlignment="1">
      <alignment horizontal="center" vertical="top" wrapText="1"/>
    </xf>
    <xf numFmtId="0" fontId="16" fillId="0" borderId="2" xfId="0" applyFont="1" applyBorder="1" applyAlignment="1">
      <alignment horizontal="left"/>
    </xf>
    <xf numFmtId="0" fontId="17" fillId="0" borderId="2" xfId="0" applyFont="1" applyBorder="1" applyAlignment="1">
      <alignment horizontal="left" vertical="top" wrapText="1"/>
    </xf>
    <xf numFmtId="0" fontId="16" fillId="0" borderId="2" xfId="0" applyFont="1" applyBorder="1" applyAlignment="1">
      <alignment vertical="top" wrapText="1"/>
    </xf>
    <xf numFmtId="0" fontId="16" fillId="0" borderId="2" xfId="0" applyFont="1" applyBorder="1" applyAlignment="1">
      <alignment horizontal="left" vertical="top"/>
    </xf>
    <xf numFmtId="0" fontId="16" fillId="0" borderId="0" xfId="0"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left"/>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3" xfId="0" applyFont="1" applyBorder="1" applyAlignment="1">
      <alignment horizontal="center" vertical="center"/>
    </xf>
    <xf numFmtId="0" fontId="22" fillId="0" borderId="0" xfId="0" applyFont="1" applyAlignment="1">
      <alignment horizontal="center"/>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0" fontId="23" fillId="0" borderId="5" xfId="0" applyFont="1" applyBorder="1" applyAlignment="1">
      <alignment horizontal="left" vertical="center"/>
    </xf>
    <xf numFmtId="0" fontId="18" fillId="0" borderId="2" xfId="0" applyFont="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horizontal="center" vertical="center" wrapText="1"/>
    </xf>
    <xf numFmtId="0" fontId="36" fillId="0" borderId="0" xfId="0" applyFont="1" applyAlignment="1">
      <alignment horizontal="center"/>
    </xf>
    <xf numFmtId="0" fontId="37" fillId="0" borderId="0" xfId="4" applyFont="1" applyAlignment="1">
      <alignment horizontal="center" vertical="top" wrapText="1"/>
    </xf>
    <xf numFmtId="0" fontId="16" fillId="0" borderId="0" xfId="0" applyFont="1" applyBorder="1" applyAlignment="1">
      <alignment horizontal="center"/>
    </xf>
    <xf numFmtId="0" fontId="16" fillId="0" borderId="2" xfId="0" applyFont="1" applyBorder="1" applyAlignment="1">
      <alignment horizontal="left"/>
    </xf>
    <xf numFmtId="0" fontId="16" fillId="0" borderId="1" xfId="0" applyFont="1" applyBorder="1" applyAlignment="1">
      <alignment horizontal="left"/>
    </xf>
    <xf numFmtId="0" fontId="17" fillId="0" borderId="1" xfId="0" applyFont="1" applyBorder="1" applyAlignment="1">
      <alignment horizontal="left" vertical="top" wrapText="1"/>
    </xf>
    <xf numFmtId="0" fontId="16" fillId="0" borderId="7" xfId="0" applyFont="1" applyBorder="1" applyAlignment="1">
      <alignment horizontal="left" vertical="top"/>
    </xf>
    <xf numFmtId="0" fontId="16" fillId="0" borderId="1" xfId="0" applyFont="1" applyBorder="1" applyAlignment="1">
      <alignment horizontal="left" vertical="center" wrapText="1"/>
    </xf>
    <xf numFmtId="0" fontId="16" fillId="0" borderId="2" xfId="0" applyFont="1" applyBorder="1" applyAlignment="1">
      <alignment horizontal="left" vertical="top"/>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22" fillId="0" borderId="0" xfId="0" applyFont="1" applyAlignment="1">
      <alignment horizontal="center"/>
    </xf>
    <xf numFmtId="0" fontId="16" fillId="0" borderId="3" xfId="0" applyFont="1" applyBorder="1" applyAlignment="1">
      <alignment horizontal="center" vertical="center"/>
    </xf>
    <xf numFmtId="0" fontId="0" fillId="0" borderId="23" xfId="0" applyBorder="1" applyAlignment="1">
      <alignment horizontal="center" vertical="center"/>
    </xf>
    <xf numFmtId="0" fontId="17" fillId="0" borderId="1" xfId="0" applyFont="1" applyBorder="1" applyAlignment="1">
      <alignment horizontal="left" vertical="top" wrapText="1"/>
    </xf>
    <xf numFmtId="0" fontId="27" fillId="0" borderId="0" xfId="4" applyFont="1" applyFill="1" applyBorder="1" applyAlignment="1">
      <alignment horizontal="center" vertical="center" wrapText="1"/>
    </xf>
    <xf numFmtId="49" fontId="27" fillId="0" borderId="1" xfId="4" applyNumberFormat="1" applyFont="1" applyFill="1" applyBorder="1" applyAlignment="1">
      <alignment horizontal="center" vertical="center" wrapText="1"/>
    </xf>
    <xf numFmtId="49" fontId="27" fillId="0" borderId="5" xfId="4" applyNumberFormat="1" applyFont="1" applyFill="1" applyBorder="1" applyAlignment="1">
      <alignment horizontal="center" vertical="center" wrapText="1"/>
    </xf>
    <xf numFmtId="0" fontId="16" fillId="0" borderId="4" xfId="0" applyFont="1" applyBorder="1" applyAlignment="1"/>
    <xf numFmtId="0" fontId="16" fillId="0" borderId="10" xfId="0" applyFont="1" applyBorder="1" applyAlignment="1">
      <alignment vertical="top"/>
    </xf>
    <xf numFmtId="0" fontId="16" fillId="0" borderId="10" xfId="0" applyFont="1" applyBorder="1" applyAlignment="1"/>
    <xf numFmtId="0" fontId="16" fillId="0" borderId="8" xfId="0" applyFont="1" applyBorder="1" applyAlignment="1"/>
    <xf numFmtId="0" fontId="21" fillId="0" borderId="2" xfId="0" applyFont="1" applyBorder="1" applyAlignment="1">
      <alignment vertical="top"/>
    </xf>
    <xf numFmtId="0" fontId="21" fillId="0" borderId="4" xfId="0" applyFont="1" applyBorder="1" applyAlignment="1">
      <alignment vertical="top"/>
    </xf>
    <xf numFmtId="0" fontId="21" fillId="0" borderId="3" xfId="0" applyFont="1" applyBorder="1" applyAlignment="1">
      <alignment vertical="top"/>
    </xf>
    <xf numFmtId="0" fontId="21" fillId="0" borderId="2" xfId="0" applyFont="1" applyBorder="1" applyAlignment="1"/>
    <xf numFmtId="0" fontId="21" fillId="0" borderId="4" xfId="0" applyFont="1" applyBorder="1" applyAlignment="1"/>
    <xf numFmtId="0" fontId="21" fillId="0" borderId="3" xfId="0" applyFont="1" applyBorder="1" applyAlignment="1"/>
    <xf numFmtId="0" fontId="21" fillId="0" borderId="3" xfId="0" applyFont="1" applyBorder="1"/>
    <xf numFmtId="0" fontId="16" fillId="0" borderId="11" xfId="0" applyFont="1" applyBorder="1" applyAlignment="1">
      <alignment horizontal="left" vertical="top" wrapText="1"/>
    </xf>
    <xf numFmtId="0" fontId="17" fillId="0" borderId="1" xfId="0" applyFont="1" applyBorder="1"/>
    <xf numFmtId="0" fontId="21" fillId="0" borderId="1" xfId="0" applyFont="1" applyBorder="1" applyAlignment="1">
      <alignment vertical="top" wrapText="1"/>
    </xf>
    <xf numFmtId="0" fontId="38" fillId="0" borderId="3" xfId="0" applyFont="1" applyBorder="1" applyAlignment="1">
      <alignment horizontal="left" vertical="top"/>
    </xf>
    <xf numFmtId="0" fontId="11" fillId="0" borderId="5" xfId="0" applyFont="1" applyBorder="1"/>
    <xf numFmtId="0" fontId="11" fillId="0" borderId="24" xfId="0" applyFont="1" applyBorder="1"/>
    <xf numFmtId="0" fontId="17" fillId="0" borderId="1" xfId="0" applyFont="1" applyBorder="1" applyAlignment="1">
      <alignment horizontal="left" vertical="top"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center" vertical="center" wrapText="1"/>
    </xf>
    <xf numFmtId="0" fontId="16" fillId="0" borderId="3" xfId="0" applyFont="1" applyBorder="1" applyAlignment="1">
      <alignment horizontal="center" vertical="center"/>
    </xf>
    <xf numFmtId="0" fontId="16" fillId="0" borderId="1" xfId="0" applyFont="1" applyBorder="1" applyAlignment="1">
      <alignment horizontal="center"/>
    </xf>
    <xf numFmtId="0" fontId="22" fillId="0" borderId="0" xfId="0" applyFont="1" applyAlignment="1">
      <alignment horizontal="center"/>
    </xf>
    <xf numFmtId="0" fontId="17" fillId="0" borderId="2" xfId="0" applyFont="1" applyBorder="1" applyAlignment="1">
      <alignment horizontal="center" vertical="top" wrapText="1"/>
    </xf>
    <xf numFmtId="0" fontId="16" fillId="0" borderId="2" xfId="0" applyFont="1" applyBorder="1" applyAlignment="1">
      <alignment horizontal="left"/>
    </xf>
    <xf numFmtId="0" fontId="16" fillId="0" borderId="4" xfId="0" applyFont="1" applyBorder="1" applyAlignment="1">
      <alignment horizontal="left"/>
    </xf>
    <xf numFmtId="0" fontId="17" fillId="0" borderId="3" xfId="0" applyFont="1" applyBorder="1" applyAlignment="1">
      <alignment horizontal="left" wrapText="1"/>
    </xf>
    <xf numFmtId="0" fontId="16" fillId="0" borderId="0" xfId="0" applyFont="1" applyAlignment="1">
      <alignment horizontal="center"/>
    </xf>
    <xf numFmtId="0" fontId="16" fillId="0" borderId="0" xfId="0" applyFont="1" applyBorder="1" applyAlignment="1">
      <alignment horizontal="center"/>
    </xf>
    <xf numFmtId="0" fontId="16" fillId="0" borderId="2" xfId="0" applyFont="1" applyBorder="1" applyAlignment="1">
      <alignment vertical="top" wrapText="1"/>
    </xf>
    <xf numFmtId="0" fontId="16" fillId="0" borderId="2" xfId="0" applyFont="1" applyBorder="1" applyAlignment="1">
      <alignment horizontal="left" vertical="top"/>
    </xf>
    <xf numFmtId="0" fontId="16" fillId="0" borderId="4" xfId="0" applyFont="1" applyBorder="1" applyAlignment="1">
      <alignment horizontal="left" vertical="top"/>
    </xf>
    <xf numFmtId="0" fontId="16" fillId="0" borderId="1" xfId="0" applyFont="1" applyBorder="1" applyAlignment="1">
      <alignment horizontal="left"/>
    </xf>
    <xf numFmtId="0" fontId="16" fillId="0" borderId="1" xfId="0" applyFont="1" applyBorder="1" applyAlignment="1">
      <alignment horizontal="left" vertical="top" wrapText="1"/>
    </xf>
    <xf numFmtId="0" fontId="17" fillId="0" borderId="2" xfId="0" applyFont="1" applyBorder="1" applyAlignment="1">
      <alignment horizontal="left"/>
    </xf>
    <xf numFmtId="0" fontId="15" fillId="0" borderId="0" xfId="0" applyFont="1" applyBorder="1" applyAlignment="1">
      <alignment horizontal="center"/>
    </xf>
    <xf numFmtId="0" fontId="21" fillId="0" borderId="0" xfId="0" applyFont="1" applyBorder="1" applyAlignment="1">
      <alignment horizontal="center"/>
    </xf>
    <xf numFmtId="0" fontId="16" fillId="0" borderId="1"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wrapText="1"/>
    </xf>
    <xf numFmtId="0" fontId="16" fillId="0" borderId="0" xfId="0" applyFont="1" applyBorder="1" applyAlignment="1">
      <alignment horizontal="center" wrapText="1"/>
    </xf>
    <xf numFmtId="165" fontId="17" fillId="0" borderId="2" xfId="0" quotePrefix="1" applyNumberFormat="1" applyFont="1" applyBorder="1" applyAlignment="1">
      <alignment horizontal="center" vertical="center" wrapText="1"/>
    </xf>
    <xf numFmtId="0" fontId="17"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2" xfId="0" applyFont="1" applyBorder="1" applyAlignment="1">
      <alignment horizontal="left"/>
    </xf>
    <xf numFmtId="0" fontId="15" fillId="0" borderId="0" xfId="0" applyFont="1" applyBorder="1" applyAlignment="1">
      <alignment horizontal="center"/>
    </xf>
    <xf numFmtId="0" fontId="16" fillId="0" borderId="2" xfId="0" applyFont="1" applyBorder="1" applyAlignment="1">
      <alignment vertical="center" wrapText="1"/>
    </xf>
    <xf numFmtId="0" fontId="16" fillId="0" borderId="2" xfId="0" applyFont="1" applyBorder="1" applyAlignment="1">
      <alignment horizontal="left" vertical="top"/>
    </xf>
    <xf numFmtId="0" fontId="17" fillId="0" borderId="3" xfId="0" applyFont="1" applyBorder="1"/>
    <xf numFmtId="0" fontId="16" fillId="0" borderId="0" xfId="0" applyFont="1" applyBorder="1" applyAlignment="1">
      <alignment horizontal="center"/>
    </xf>
    <xf numFmtId="0" fontId="16" fillId="0" borderId="4" xfId="0" applyFont="1" applyBorder="1" applyAlignment="1">
      <alignment horizontal="left"/>
    </xf>
    <xf numFmtId="0" fontId="16" fillId="0" borderId="4" xfId="0" applyFont="1" applyBorder="1" applyAlignment="1">
      <alignment horizontal="left" vertical="top"/>
    </xf>
    <xf numFmtId="0" fontId="16" fillId="0" borderId="1" xfId="0" applyFont="1" applyBorder="1" applyAlignment="1">
      <alignment horizontal="left"/>
    </xf>
    <xf numFmtId="0" fontId="16" fillId="0" borderId="0" xfId="0" applyFont="1" applyAlignment="1">
      <alignment horizontal="center"/>
    </xf>
    <xf numFmtId="0" fontId="17" fillId="0" borderId="2" xfId="0" applyFont="1" applyBorder="1" applyAlignment="1">
      <alignment horizontal="center" vertical="top"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0" xfId="0" applyFont="1" applyAlignment="1">
      <alignment horizontal="left" wrapText="1"/>
    </xf>
    <xf numFmtId="0" fontId="39" fillId="0" borderId="0" xfId="0" applyFont="1"/>
    <xf numFmtId="0" fontId="39" fillId="0" borderId="0" xfId="0" applyFont="1" applyAlignment="1">
      <alignment vertical="center"/>
    </xf>
    <xf numFmtId="0" fontId="19" fillId="0" borderId="0" xfId="0" applyFont="1"/>
    <xf numFmtId="0" fontId="19" fillId="0" borderId="0" xfId="0" applyFont="1" applyAlignment="1">
      <alignment horizontal="center"/>
    </xf>
    <xf numFmtId="165" fontId="17" fillId="0" borderId="2" xfId="0" applyNumberFormat="1" applyFont="1" applyBorder="1" applyAlignment="1">
      <alignment horizontal="center" vertical="top" wrapText="1"/>
    </xf>
    <xf numFmtId="0" fontId="16" fillId="0" borderId="4" xfId="0" applyFont="1" applyBorder="1" applyAlignment="1">
      <alignment horizontal="left"/>
    </xf>
    <xf numFmtId="0" fontId="16" fillId="0" borderId="3" xfId="0" applyFont="1" applyBorder="1" applyAlignment="1">
      <alignment horizontal="left"/>
    </xf>
    <xf numFmtId="0" fontId="16" fillId="0" borderId="2" xfId="0" applyFont="1" applyBorder="1" applyAlignment="1">
      <alignment horizontal="left"/>
    </xf>
    <xf numFmtId="0" fontId="16" fillId="0" borderId="0" xfId="0" applyFont="1" applyBorder="1" applyAlignment="1">
      <alignment horizontal="center"/>
    </xf>
    <xf numFmtId="0" fontId="15" fillId="0" borderId="0" xfId="0" applyFont="1" applyBorder="1" applyAlignment="1">
      <alignment horizontal="center"/>
    </xf>
    <xf numFmtId="0" fontId="16" fillId="0" borderId="2" xfId="0" applyFont="1" applyBorder="1" applyAlignment="1">
      <alignment horizontal="left" vertical="center" wrapText="1"/>
    </xf>
    <xf numFmtId="0" fontId="17" fillId="0" borderId="1" xfId="0" applyFont="1" applyBorder="1" applyAlignment="1">
      <alignment horizontal="left" vertical="top" wrapText="1"/>
    </xf>
    <xf numFmtId="0" fontId="16" fillId="0" borderId="0" xfId="0" applyFont="1" applyAlignment="1">
      <alignment horizontal="center"/>
    </xf>
    <xf numFmtId="0" fontId="16" fillId="0" borderId="0" xfId="0" applyFont="1" applyBorder="1" applyAlignment="1">
      <alignment horizontal="center" vertical="center"/>
    </xf>
    <xf numFmtId="0" fontId="16" fillId="0" borderId="2" xfId="0" applyFont="1" applyBorder="1" applyAlignment="1">
      <alignment horizontal="left" vertical="top"/>
    </xf>
    <xf numFmtId="0" fontId="16" fillId="0" borderId="4" xfId="0" applyFont="1" applyBorder="1" applyAlignment="1">
      <alignment horizontal="left" vertical="top"/>
    </xf>
    <xf numFmtId="0" fontId="16" fillId="0" borderId="3" xfId="0" applyFont="1" applyBorder="1" applyAlignment="1">
      <alignment horizontal="left" vertical="top"/>
    </xf>
    <xf numFmtId="0" fontId="16" fillId="0" borderId="1" xfId="0" applyFont="1" applyBorder="1" applyAlignment="1">
      <alignment horizontal="left"/>
    </xf>
    <xf numFmtId="0" fontId="21" fillId="0" borderId="0" xfId="0" applyFont="1" applyAlignment="1">
      <alignment horizontal="center"/>
    </xf>
    <xf numFmtId="0" fontId="17" fillId="0" borderId="3" xfId="0" applyFont="1" applyBorder="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0" xfId="0" quotePrefix="1" applyFont="1" applyBorder="1" applyAlignment="1">
      <alignment horizontal="center"/>
    </xf>
    <xf numFmtId="0" fontId="17" fillId="0" borderId="0" xfId="0" applyFont="1" applyAlignment="1">
      <alignment horizontal="left" wrapText="1"/>
    </xf>
    <xf numFmtId="0" fontId="40" fillId="0" borderId="1" xfId="0" applyFont="1" applyBorder="1" applyAlignment="1">
      <alignment horizontal="center" vertical="center" wrapText="1"/>
    </xf>
    <xf numFmtId="0" fontId="40" fillId="0" borderId="1" xfId="0" applyFont="1" applyBorder="1" applyAlignment="1">
      <alignment horizontal="center" vertical="top" wrapText="1"/>
    </xf>
    <xf numFmtId="0" fontId="16" fillId="0" borderId="0" xfId="0" applyFont="1" applyAlignment="1">
      <alignment horizontal="center"/>
    </xf>
    <xf numFmtId="0" fontId="22" fillId="0" borderId="0" xfId="0" applyFont="1" applyAlignment="1">
      <alignment horizontal="center"/>
    </xf>
    <xf numFmtId="0" fontId="16" fillId="0" borderId="0" xfId="0" applyFont="1" applyBorder="1" applyAlignment="1">
      <alignment wrapText="1"/>
    </xf>
    <xf numFmtId="0" fontId="11" fillId="0" borderId="0" xfId="0" applyFont="1" applyAlignment="1">
      <alignment horizontal="left"/>
    </xf>
    <xf numFmtId="0" fontId="17" fillId="0" borderId="7" xfId="0" applyFont="1" applyBorder="1"/>
    <xf numFmtId="0" fontId="17" fillId="0" borderId="8" xfId="0" applyFont="1" applyBorder="1"/>
    <xf numFmtId="0" fontId="17" fillId="0" borderId="13" xfId="0" applyFont="1" applyBorder="1"/>
    <xf numFmtId="0" fontId="40" fillId="0" borderId="2" xfId="0" applyFont="1" applyBorder="1" applyAlignment="1">
      <alignment vertical="top" wrapText="1"/>
    </xf>
    <xf numFmtId="39" fontId="41" fillId="2" borderId="4" xfId="0" applyNumberFormat="1" applyFont="1" applyFill="1" applyBorder="1" applyAlignment="1">
      <alignment horizontal="left" vertical="center"/>
    </xf>
    <xf numFmtId="0" fontId="41" fillId="0" borderId="2" xfId="0" applyFont="1" applyBorder="1" applyAlignment="1">
      <alignment horizontal="center" vertical="center"/>
    </xf>
    <xf numFmtId="0" fontId="42" fillId="2" borderId="7" xfId="0" applyFont="1" applyFill="1" applyBorder="1" applyAlignment="1">
      <alignment horizontal="center" vertical="center"/>
    </xf>
    <xf numFmtId="0" fontId="41" fillId="0" borderId="8" xfId="0" applyFont="1" applyBorder="1" applyAlignment="1">
      <alignment horizontal="center" vertical="center"/>
    </xf>
    <xf numFmtId="39" fontId="41" fillId="0" borderId="4" xfId="0" applyNumberFormat="1" applyFont="1" applyBorder="1" applyAlignment="1">
      <alignment horizontal="left" vertical="center"/>
    </xf>
    <xf numFmtId="0" fontId="42" fillId="2" borderId="2" xfId="0" applyFont="1" applyFill="1" applyBorder="1" applyAlignment="1">
      <alignment horizontal="center" vertical="center"/>
    </xf>
    <xf numFmtId="0" fontId="41" fillId="0" borderId="3" xfId="0" applyFont="1" applyBorder="1" applyAlignment="1">
      <alignment horizontal="center" vertical="center"/>
    </xf>
    <xf numFmtId="0" fontId="42" fillId="2" borderId="2" xfId="0" quotePrefix="1" applyFont="1" applyFill="1" applyBorder="1" applyAlignment="1">
      <alignment horizontal="center" vertical="center"/>
    </xf>
    <xf numFmtId="0" fontId="41" fillId="0" borderId="2" xfId="0" quotePrefix="1" applyFont="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13" xfId="0" applyFont="1" applyFill="1" applyBorder="1" applyAlignment="1">
      <alignment horizontal="center" vertical="center"/>
    </xf>
    <xf numFmtId="0" fontId="43" fillId="0" borderId="0" xfId="0" applyFont="1" applyBorder="1"/>
    <xf numFmtId="0" fontId="43" fillId="0" borderId="0" xfId="0" applyFont="1" applyAlignment="1">
      <alignment horizontal="center"/>
    </xf>
    <xf numFmtId="49" fontId="27" fillId="0" borderId="0" xfId="4" applyNumberFormat="1" applyFont="1" applyFill="1" applyBorder="1" applyAlignment="1">
      <alignment vertical="center" wrapText="1"/>
    </xf>
    <xf numFmtId="49" fontId="27" fillId="0" borderId="0" xfId="4" applyNumberFormat="1" applyFont="1" applyFill="1" applyBorder="1" applyAlignment="1">
      <alignment vertical="top" wrapText="1"/>
    </xf>
    <xf numFmtId="49" fontId="34" fillId="0" borderId="0" xfId="4" applyNumberFormat="1" applyFont="1" applyFill="1" applyBorder="1" applyAlignment="1">
      <alignment vertical="center" wrapText="1"/>
    </xf>
    <xf numFmtId="0" fontId="34" fillId="0" borderId="0" xfId="4" applyFont="1" applyFill="1" applyBorder="1" applyAlignment="1">
      <alignment horizontal="center" vertical="center" wrapText="1"/>
    </xf>
    <xf numFmtId="0" fontId="16" fillId="0" borderId="0" xfId="0" applyFont="1" applyBorder="1" applyAlignment="1">
      <alignment horizontal="center"/>
    </xf>
    <xf numFmtId="0" fontId="16" fillId="0" borderId="1" xfId="0" applyFont="1" applyBorder="1" applyAlignment="1">
      <alignment horizontal="left"/>
    </xf>
    <xf numFmtId="0" fontId="16" fillId="0" borderId="0" xfId="0" applyFont="1" applyAlignment="1">
      <alignment horizontal="center"/>
    </xf>
    <xf numFmtId="0" fontId="19" fillId="0" borderId="0" xfId="1" applyFont="1" applyAlignment="1">
      <alignment horizontal="center" vertical="center" wrapText="1"/>
    </xf>
    <xf numFmtId="0" fontId="22" fillId="0" borderId="0" xfId="0" applyFont="1" applyAlignment="1">
      <alignment horizontal="center"/>
    </xf>
    <xf numFmtId="0" fontId="17" fillId="0" borderId="2" xfId="0" applyFont="1" applyBorder="1" applyAlignment="1">
      <alignment horizontal="left" wrapText="1"/>
    </xf>
    <xf numFmtId="0" fontId="17" fillId="0" borderId="3"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15" fillId="0" borderId="0" xfId="0" applyFont="1" applyBorder="1" applyAlignment="1">
      <alignment horizontal="center"/>
    </xf>
    <xf numFmtId="0" fontId="21" fillId="0" borderId="2" xfId="0" applyFont="1" applyBorder="1" applyAlignment="1">
      <alignment horizontal="left"/>
    </xf>
    <xf numFmtId="0" fontId="21" fillId="0" borderId="4" xfId="0" applyFont="1" applyBorder="1" applyAlignment="1">
      <alignment horizontal="left"/>
    </xf>
    <xf numFmtId="0" fontId="21" fillId="0" borderId="3" xfId="0" applyFont="1" applyBorder="1" applyAlignment="1">
      <alignment horizontal="left"/>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6" fillId="0" borderId="1" xfId="0" applyFont="1" applyBorder="1" applyAlignment="1">
      <alignment horizontal="left" vertical="top" wrapText="1"/>
    </xf>
    <xf numFmtId="0" fontId="17" fillId="0" borderId="1" xfId="0" applyFont="1" applyBorder="1" applyAlignment="1">
      <alignment horizontal="left" wrapText="1"/>
    </xf>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1" applyFont="1" applyBorder="1" applyAlignment="1">
      <alignment horizontal="left" vertical="center" wrapText="1"/>
    </xf>
    <xf numFmtId="0" fontId="16" fillId="0" borderId="4" xfId="1"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shrinkToFit="1"/>
    </xf>
    <xf numFmtId="0" fontId="16" fillId="0" borderId="4" xfId="0" applyFont="1" applyBorder="1" applyAlignment="1">
      <alignment horizontal="left" vertical="center" wrapText="1" shrinkToFit="1"/>
    </xf>
    <xf numFmtId="0" fontId="16" fillId="0" borderId="3" xfId="1" applyFont="1" applyBorder="1" applyAlignment="1">
      <alignment horizontal="left" vertical="center" wrapText="1"/>
    </xf>
    <xf numFmtId="0" fontId="21"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16" fillId="0" borderId="2" xfId="1" applyFont="1" applyBorder="1" applyAlignment="1">
      <alignment horizontal="left" vertical="top" wrapText="1"/>
    </xf>
    <xf numFmtId="0" fontId="16" fillId="0" borderId="3" xfId="1" applyFont="1" applyBorder="1" applyAlignment="1">
      <alignment horizontal="left" vertical="top" wrapText="1"/>
    </xf>
    <xf numFmtId="0" fontId="38" fillId="0" borderId="2" xfId="0" applyFont="1" applyBorder="1" applyAlignment="1">
      <alignment horizontal="left"/>
    </xf>
    <xf numFmtId="0" fontId="38" fillId="0" borderId="4" xfId="0" applyFont="1" applyBorder="1" applyAlignment="1">
      <alignment horizontal="left"/>
    </xf>
    <xf numFmtId="0" fontId="38" fillId="0" borderId="3" xfId="0" applyFont="1" applyBorder="1" applyAlignment="1">
      <alignment horizontal="left"/>
    </xf>
    <xf numFmtId="0" fontId="17" fillId="0" borderId="4" xfId="0" applyFont="1" applyBorder="1" applyAlignment="1">
      <alignment horizontal="left" wrapText="1"/>
    </xf>
    <xf numFmtId="0" fontId="17" fillId="0" borderId="1" xfId="0" applyFont="1" applyBorder="1" applyAlignment="1">
      <alignment horizontal="left" vertical="center" wrapText="1"/>
    </xf>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20" fillId="0" borderId="1" xfId="0" applyFont="1" applyBorder="1" applyAlignment="1">
      <alignment horizontal="left" vertical="top"/>
    </xf>
    <xf numFmtId="0" fontId="17" fillId="0" borderId="1" xfId="0" applyFont="1" applyBorder="1" applyAlignment="1">
      <alignment horizontal="left" vertical="center"/>
    </xf>
    <xf numFmtId="0" fontId="20" fillId="0" borderId="1" xfId="0" applyFont="1" applyBorder="1" applyAlignment="1">
      <alignment horizontal="left" vertical="center"/>
    </xf>
    <xf numFmtId="0" fontId="16" fillId="0" borderId="4" xfId="1" applyFont="1" applyBorder="1" applyAlignment="1">
      <alignment horizontal="left" vertical="top"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0" xfId="0" applyFont="1" applyBorder="1" applyAlignment="1">
      <alignment horizontal="center"/>
    </xf>
    <xf numFmtId="0" fontId="16" fillId="0" borderId="4" xfId="0" applyFont="1" applyBorder="1" applyAlignment="1">
      <alignment horizontal="left" vertical="top" wrapText="1"/>
    </xf>
    <xf numFmtId="0" fontId="39" fillId="0" borderId="0" xfId="0" applyFont="1" applyAlignment="1">
      <alignment horizontal="center"/>
    </xf>
    <xf numFmtId="0" fontId="21" fillId="0" borderId="2" xfId="0" applyFont="1" applyBorder="1" applyAlignment="1">
      <alignment horizontal="center"/>
    </xf>
    <xf numFmtId="0" fontId="21" fillId="0" borderId="4" xfId="0" applyFont="1" applyBorder="1" applyAlignment="1">
      <alignment horizontal="center"/>
    </xf>
    <xf numFmtId="0" fontId="21" fillId="0" borderId="3" xfId="0" applyFont="1" applyBorder="1" applyAlignment="1">
      <alignment horizontal="center"/>
    </xf>
    <xf numFmtId="0" fontId="17" fillId="0" borderId="2" xfId="0" applyFont="1" applyFill="1" applyBorder="1" applyAlignment="1">
      <alignment horizontal="left" vertical="top"/>
    </xf>
    <xf numFmtId="0" fontId="17" fillId="0" borderId="3" xfId="0" applyFont="1" applyFill="1" applyBorder="1" applyAlignment="1">
      <alignment horizontal="left" vertical="top"/>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20" fillId="0" borderId="2" xfId="0" applyFont="1" applyBorder="1" applyAlignment="1">
      <alignment horizontal="left"/>
    </xf>
    <xf numFmtId="0" fontId="20" fillId="0" borderId="3" xfId="0" applyFont="1" applyBorder="1" applyAlignment="1">
      <alignment horizontal="left"/>
    </xf>
    <xf numFmtId="0" fontId="15" fillId="0" borderId="1" xfId="0" applyFont="1" applyBorder="1" applyAlignment="1">
      <alignment horizontal="left"/>
    </xf>
    <xf numFmtId="0" fontId="16" fillId="0" borderId="0" xfId="0" applyFont="1" applyBorder="1" applyAlignment="1">
      <alignment horizontal="center" vertical="center"/>
    </xf>
    <xf numFmtId="0" fontId="16" fillId="0" borderId="2" xfId="0" applyFont="1" applyBorder="1" applyAlignment="1">
      <alignment vertical="top" wrapText="1"/>
    </xf>
    <xf numFmtId="0" fontId="16" fillId="0" borderId="3" xfId="0" applyFont="1" applyBorder="1" applyAlignment="1">
      <alignment vertical="top" wrapText="1"/>
    </xf>
    <xf numFmtId="0" fontId="20" fillId="0" borderId="1" xfId="0" applyFont="1" applyBorder="1" applyAlignment="1">
      <alignment horizontal="left" wrapText="1"/>
    </xf>
    <xf numFmtId="0" fontId="16" fillId="0" borderId="2" xfId="0" applyFont="1" applyBorder="1" applyAlignment="1">
      <alignment horizontal="left" vertical="top"/>
    </xf>
    <xf numFmtId="0" fontId="16" fillId="0" borderId="4" xfId="0" applyFont="1" applyBorder="1" applyAlignment="1">
      <alignment horizontal="left" vertical="top"/>
    </xf>
    <xf numFmtId="0" fontId="16" fillId="0" borderId="3" xfId="0" applyFont="1" applyBorder="1" applyAlignment="1">
      <alignment horizontal="left" vertical="top"/>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7" fillId="0" borderId="4" xfId="0" applyFont="1" applyBorder="1" applyAlignment="1">
      <alignment horizontal="left" vertical="top" wrapText="1"/>
    </xf>
    <xf numFmtId="0" fontId="16" fillId="0" borderId="1" xfId="0" applyFont="1" applyBorder="1" applyAlignment="1">
      <alignment horizontal="left"/>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1" xfId="0" applyFont="1" applyBorder="1" applyAlignment="1">
      <alignment horizontal="left" vertical="center" wrapText="1"/>
    </xf>
    <xf numFmtId="0" fontId="20" fillId="0" borderId="1" xfId="0" applyFont="1" applyBorder="1" applyAlignment="1">
      <alignment horizontal="left" vertical="center" wrapText="1"/>
    </xf>
    <xf numFmtId="0" fontId="16" fillId="0" borderId="2" xfId="0" applyFont="1" applyBorder="1" applyAlignment="1">
      <alignment horizontal="left" vertical="top" wrapText="1" shrinkToFit="1"/>
    </xf>
    <xf numFmtId="0" fontId="16" fillId="0" borderId="3" xfId="0" applyFont="1" applyBorder="1" applyAlignment="1">
      <alignment horizontal="left" vertical="top" wrapText="1" shrinkToFit="1"/>
    </xf>
    <xf numFmtId="0" fontId="16" fillId="0" borderId="3" xfId="0" applyFont="1" applyBorder="1" applyAlignment="1">
      <alignment horizontal="left" vertical="center" wrapText="1" shrinkToFit="1"/>
    </xf>
    <xf numFmtId="0" fontId="20" fillId="0" borderId="1" xfId="0" applyFont="1" applyBorder="1" applyAlignment="1">
      <alignment horizontal="left"/>
    </xf>
    <xf numFmtId="0" fontId="17" fillId="0" borderId="2" xfId="0" quotePrefix="1" applyFont="1" applyBorder="1" applyAlignment="1">
      <alignment horizontal="left" vertical="top" wrapText="1"/>
    </xf>
    <xf numFmtId="0" fontId="17" fillId="0" borderId="3" xfId="0" quotePrefix="1" applyFont="1" applyBorder="1" applyAlignment="1">
      <alignment horizontal="left" vertical="top" wrapText="1"/>
    </xf>
    <xf numFmtId="0" fontId="17" fillId="0" borderId="9" xfId="0" applyFont="1" applyBorder="1" applyAlignment="1">
      <alignment horizontal="left" vertical="top" wrapText="1"/>
    </xf>
    <xf numFmtId="0" fontId="17" fillId="0" borderId="11" xfId="0" applyFont="1" applyBorder="1" applyAlignment="1">
      <alignment horizontal="left" vertical="top" wrapText="1"/>
    </xf>
    <xf numFmtId="0" fontId="17" fillId="0" borderId="15" xfId="0" applyFont="1" applyBorder="1" applyAlignment="1">
      <alignment horizontal="left" vertical="top" wrapText="1"/>
    </xf>
    <xf numFmtId="0" fontId="17" fillId="0" borderId="12" xfId="0" applyFont="1" applyBorder="1" applyAlignment="1">
      <alignment horizontal="left" vertical="top" wrapText="1"/>
    </xf>
    <xf numFmtId="0" fontId="0" fillId="0" borderId="3" xfId="0" applyBorder="1" applyAlignment="1">
      <alignment horizontal="left"/>
    </xf>
    <xf numFmtId="0" fontId="17" fillId="0" borderId="1" xfId="0" applyFont="1" applyBorder="1" applyAlignment="1">
      <alignment vertical="center"/>
    </xf>
    <xf numFmtId="0" fontId="16" fillId="0" borderId="20" xfId="0" applyFont="1" applyBorder="1" applyAlignment="1">
      <alignment horizontal="left" vertical="top" wrapText="1"/>
    </xf>
    <xf numFmtId="0" fontId="16" fillId="0" borderId="50" xfId="0" applyFont="1" applyBorder="1" applyAlignment="1">
      <alignment horizontal="left" vertical="top" wrapText="1"/>
    </xf>
    <xf numFmtId="0" fontId="16" fillId="0" borderId="9" xfId="0" applyFont="1" applyBorder="1" applyAlignment="1">
      <alignment vertical="top" wrapText="1"/>
    </xf>
    <xf numFmtId="0" fontId="16" fillId="0" borderId="22" xfId="0" applyFont="1" applyBorder="1" applyAlignment="1">
      <alignment vertical="top" wrapText="1"/>
    </xf>
    <xf numFmtId="0" fontId="17" fillId="0" borderId="15" xfId="0" applyFont="1" applyBorder="1" applyAlignment="1">
      <alignment horizontal="left" wrapText="1"/>
    </xf>
    <xf numFmtId="0" fontId="17" fillId="0" borderId="0" xfId="0" applyFont="1" applyBorder="1" applyAlignment="1">
      <alignment horizontal="left" wrapText="1"/>
    </xf>
    <xf numFmtId="0" fontId="17" fillId="0" borderId="1" xfId="0" applyFont="1" applyFill="1" applyBorder="1" applyAlignment="1">
      <alignment horizontal="left" vertical="top" wrapText="1"/>
    </xf>
    <xf numFmtId="0" fontId="15" fillId="0" borderId="1" xfId="0" applyFont="1" applyBorder="1" applyAlignment="1">
      <alignment horizontal="left" vertical="center"/>
    </xf>
    <xf numFmtId="0" fontId="16" fillId="0" borderId="9" xfId="0" applyFont="1" applyBorder="1" applyAlignment="1">
      <alignment horizontal="left" vertical="top" wrapText="1"/>
    </xf>
    <xf numFmtId="0" fontId="16" fillId="0" borderId="13" xfId="0" applyFont="1" applyBorder="1" applyAlignment="1">
      <alignment horizontal="left" vertical="top"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6" fillId="0" borderId="5" xfId="0" applyFont="1" applyBorder="1" applyAlignment="1">
      <alignment horizontal="left" vertical="top" wrapText="1"/>
    </xf>
    <xf numFmtId="0" fontId="16" fillId="0" borderId="1" xfId="0" applyFont="1" applyBorder="1" applyAlignment="1">
      <alignment horizontal="left" vertical="center"/>
    </xf>
    <xf numFmtId="0" fontId="17" fillId="0" borderId="13" xfId="0" applyFont="1" applyBorder="1" applyAlignment="1">
      <alignment horizontal="left" vertical="top" wrapText="1"/>
    </xf>
    <xf numFmtId="0" fontId="16" fillId="0" borderId="6" xfId="0" applyFont="1" applyBorder="1" applyAlignment="1">
      <alignment horizontal="left" vertical="top" wrapText="1"/>
    </xf>
    <xf numFmtId="0" fontId="17" fillId="0" borderId="3" xfId="0" applyFont="1" applyBorder="1"/>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9" xfId="0" applyFont="1" applyBorder="1" applyAlignment="1">
      <alignment horizontal="left" vertical="top" wrapText="1"/>
    </xf>
    <xf numFmtId="0" fontId="15" fillId="0" borderId="13" xfId="0" applyFont="1" applyBorder="1" applyAlignment="1">
      <alignment horizontal="left" vertical="top" wrapText="1"/>
    </xf>
    <xf numFmtId="0" fontId="18" fillId="0" borderId="1" xfId="0" applyFont="1" applyBorder="1" applyAlignment="1">
      <alignment horizontal="left" vertical="top" wrapText="1"/>
    </xf>
    <xf numFmtId="0" fontId="17" fillId="0" borderId="1" xfId="0" quotePrefix="1" applyFont="1" applyBorder="1" applyAlignment="1">
      <alignment horizontal="lef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8" fillId="0" borderId="19" xfId="0" applyFont="1" applyBorder="1" applyAlignment="1">
      <alignment horizontal="left" vertical="top" wrapText="1"/>
    </xf>
    <xf numFmtId="0" fontId="18" fillId="0" borderId="39"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6" fillId="0" borderId="38" xfId="0" applyFont="1" applyBorder="1" applyAlignment="1">
      <alignment horizontal="left" vertical="top" wrapText="1"/>
    </xf>
    <xf numFmtId="0" fontId="18" fillId="0" borderId="17" xfId="0" applyFont="1" applyBorder="1" applyAlignment="1">
      <alignment horizontal="left" vertical="top" wrapText="1"/>
    </xf>
    <xf numFmtId="0" fontId="18" fillId="0" borderId="51" xfId="0" applyFont="1" applyBorder="1" applyAlignment="1">
      <alignment horizontal="left" vertical="top" wrapText="1"/>
    </xf>
    <xf numFmtId="0" fontId="16" fillId="0" borderId="0" xfId="1" applyFont="1" applyAlignment="1">
      <alignment horizontal="center" vertical="center" wrapText="1"/>
    </xf>
    <xf numFmtId="0" fontId="16" fillId="0" borderId="11" xfId="0" applyFont="1" applyBorder="1" applyAlignment="1">
      <alignment horizont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6" fillId="0" borderId="1" xfId="0" applyFont="1" applyBorder="1" applyAlignment="1">
      <alignment horizontal="center" vertical="center"/>
    </xf>
    <xf numFmtId="0" fontId="15" fillId="0" borderId="3" xfId="0" applyFont="1" applyBorder="1" applyAlignment="1">
      <alignment horizontal="center" vertical="center"/>
    </xf>
    <xf numFmtId="0" fontId="16" fillId="0" borderId="0" xfId="0" applyFont="1" applyAlignment="1">
      <alignment horizontal="left"/>
    </xf>
    <xf numFmtId="0" fontId="16" fillId="0" borderId="1" xfId="0" applyFont="1" applyBorder="1" applyAlignment="1">
      <alignment horizontal="center" vertical="center" wrapText="1"/>
    </xf>
    <xf numFmtId="0" fontId="16" fillId="0" borderId="2" xfId="0" applyFont="1" applyBorder="1" applyAlignment="1">
      <alignment horizontal="center" vertical="top"/>
    </xf>
    <xf numFmtId="0" fontId="16" fillId="0" borderId="4" xfId="0" applyFont="1" applyBorder="1" applyAlignment="1">
      <alignment horizontal="center" vertical="top"/>
    </xf>
    <xf numFmtId="0" fontId="16" fillId="0" borderId="3" xfId="0" applyFont="1" applyBorder="1" applyAlignment="1">
      <alignment horizontal="center" vertical="top"/>
    </xf>
    <xf numFmtId="0" fontId="22" fillId="0" borderId="0" xfId="0" applyFont="1" applyAlignment="1">
      <alignment horizont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0" xfId="0" quotePrefix="1" applyFont="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xf>
    <xf numFmtId="0" fontId="0" fillId="0" borderId="23" xfId="0" applyBorder="1" applyAlignment="1">
      <alignment horizontal="center" vertical="center"/>
    </xf>
    <xf numFmtId="0" fontId="0" fillId="0" borderId="0" xfId="0" applyBorder="1" applyAlignment="1">
      <alignment horizontal="center"/>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30"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0" xfId="0" applyAlignment="1">
      <alignment horizont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6" fillId="0" borderId="0" xfId="0" applyFont="1" applyAlignment="1">
      <alignment horizontal="center" vertical="center"/>
    </xf>
    <xf numFmtId="0" fontId="11" fillId="0" borderId="1" xfId="0" applyFont="1" applyBorder="1" applyAlignment="1">
      <alignment horizontal="center" vertical="center"/>
    </xf>
    <xf numFmtId="0" fontId="7" fillId="0" borderId="2" xfId="0" quotePrefix="1" applyFont="1" applyBorder="1" applyAlignment="1">
      <alignment horizontal="center" vertical="center"/>
    </xf>
    <xf numFmtId="0" fontId="7" fillId="0" borderId="3" xfId="0" quotePrefix="1"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6" fillId="0" borderId="0" xfId="0" applyFon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0" fillId="4" borderId="1" xfId="4" applyFont="1" applyFill="1" applyBorder="1" applyAlignment="1">
      <alignment horizontal="center" vertical="top" wrapText="1"/>
    </xf>
    <xf numFmtId="0" fontId="30" fillId="4" borderId="2" xfId="4" applyFont="1" applyFill="1" applyBorder="1" applyAlignment="1">
      <alignment horizontal="center" vertical="top" wrapText="1"/>
    </xf>
    <xf numFmtId="0" fontId="30" fillId="4" borderId="4" xfId="4" applyFont="1" applyFill="1" applyBorder="1" applyAlignment="1">
      <alignment horizontal="center" vertical="top" wrapText="1"/>
    </xf>
    <xf numFmtId="0" fontId="30" fillId="4" borderId="3" xfId="4" applyFont="1" applyFill="1" applyBorder="1" applyAlignment="1">
      <alignment horizontal="center" vertical="top" wrapText="1"/>
    </xf>
    <xf numFmtId="0" fontId="30" fillId="3" borderId="1" xfId="4" applyFont="1" applyFill="1" applyBorder="1" applyAlignment="1">
      <alignment horizontal="center" vertical="top" wrapText="1"/>
    </xf>
    <xf numFmtId="0" fontId="26" fillId="0" borderId="0" xfId="1" applyFont="1" applyFill="1" applyAlignment="1">
      <alignment horizontal="center" vertical="center"/>
    </xf>
    <xf numFmtId="0" fontId="15" fillId="0" borderId="0" xfId="1" applyFont="1" applyFill="1" applyAlignment="1">
      <alignment horizontal="center" vertical="center"/>
    </xf>
    <xf numFmtId="0" fontId="29" fillId="4" borderId="2" xfId="4" applyFont="1" applyFill="1" applyBorder="1" applyAlignment="1">
      <alignment horizontal="center" vertical="top" wrapText="1"/>
    </xf>
    <xf numFmtId="0" fontId="29" fillId="4" borderId="4" xfId="4" applyFont="1" applyFill="1" applyBorder="1" applyAlignment="1">
      <alignment horizontal="center" vertical="top" wrapText="1"/>
    </xf>
    <xf numFmtId="0" fontId="29" fillId="4" borderId="3" xfId="4" applyFont="1" applyFill="1" applyBorder="1" applyAlignment="1">
      <alignment horizontal="center" vertical="top" wrapText="1"/>
    </xf>
    <xf numFmtId="0" fontId="35" fillId="3" borderId="2" xfId="4" applyFont="1" applyFill="1" applyBorder="1" applyAlignment="1">
      <alignment horizontal="center" vertical="top" wrapText="1"/>
    </xf>
    <xf numFmtId="0" fontId="35" fillId="3" borderId="4" xfId="4" applyFont="1" applyFill="1" applyBorder="1" applyAlignment="1">
      <alignment horizontal="center" vertical="top" wrapText="1"/>
    </xf>
    <xf numFmtId="0" fontId="35" fillId="3" borderId="3" xfId="4" applyFont="1" applyFill="1" applyBorder="1" applyAlignment="1">
      <alignment horizontal="center" vertical="top" wrapText="1"/>
    </xf>
    <xf numFmtId="0" fontId="30" fillId="3" borderId="7" xfId="4" applyFont="1" applyFill="1" applyBorder="1" applyAlignment="1">
      <alignment horizontal="center" vertical="top" wrapText="1"/>
    </xf>
    <xf numFmtId="0" fontId="30" fillId="3" borderId="10" xfId="4" applyFont="1" applyFill="1" applyBorder="1" applyAlignment="1">
      <alignment horizontal="center" vertical="top" wrapText="1"/>
    </xf>
    <xf numFmtId="0" fontId="30" fillId="3" borderId="8" xfId="4" applyFont="1" applyFill="1" applyBorder="1" applyAlignment="1">
      <alignment horizontal="center" vertical="top" wrapText="1"/>
    </xf>
    <xf numFmtId="0" fontId="28" fillId="3" borderId="7" xfId="4" applyFont="1" applyFill="1" applyBorder="1" applyAlignment="1">
      <alignment horizontal="center" vertical="top" wrapText="1"/>
    </xf>
    <xf numFmtId="0" fontId="28" fillId="3" borderId="10" xfId="4" applyFont="1" applyFill="1" applyBorder="1" applyAlignment="1">
      <alignment horizontal="center" vertical="top" wrapText="1"/>
    </xf>
    <xf numFmtId="0" fontId="28" fillId="3" borderId="8" xfId="4" applyFont="1" applyFill="1" applyBorder="1" applyAlignment="1">
      <alignment horizontal="center" vertical="top" wrapText="1"/>
    </xf>
    <xf numFmtId="0" fontId="19" fillId="0" borderId="0" xfId="0" applyFont="1" applyBorder="1" applyAlignment="1">
      <alignment horizontal="center" vertical="top" wrapText="1"/>
    </xf>
    <xf numFmtId="0" fontId="19" fillId="0" borderId="0" xfId="0" applyFont="1" applyAlignment="1"/>
    <xf numFmtId="0" fontId="19" fillId="0" borderId="0" xfId="0" applyFont="1" applyAlignment="1">
      <alignment horizontal="center"/>
    </xf>
    <xf numFmtId="0" fontId="22" fillId="0" borderId="0" xfId="0" applyFont="1" applyAlignment="1"/>
    <xf numFmtId="0" fontId="19" fillId="0" borderId="0" xfId="0" applyFont="1" applyBorder="1" applyAlignment="1"/>
    <xf numFmtId="0" fontId="22" fillId="0" borderId="0" xfId="0" applyFont="1" applyBorder="1" applyAlignment="1">
      <alignment horizontal="center"/>
    </xf>
    <xf numFmtId="0" fontId="22" fillId="0" borderId="0" xfId="0" applyFont="1" applyBorder="1" applyAlignment="1"/>
    <xf numFmtId="0" fontId="22" fillId="0" borderId="0" xfId="0" applyFont="1" applyBorder="1" applyAlignment="1">
      <alignment horizontal="center" wrapText="1"/>
    </xf>
    <xf numFmtId="0" fontId="22" fillId="0" borderId="0" xfId="1" applyFont="1" applyAlignment="1">
      <alignment horizontal="center" vertical="center" wrapText="1"/>
    </xf>
    <xf numFmtId="0" fontId="19" fillId="0" borderId="0" xfId="0" applyFont="1" applyBorder="1" applyAlignment="1">
      <alignment horizontal="center"/>
    </xf>
    <xf numFmtId="0" fontId="22" fillId="0" borderId="0" xfId="0" applyFont="1" applyBorder="1" applyAlignment="1">
      <alignment horizontal="center"/>
    </xf>
    <xf numFmtId="0" fontId="22" fillId="0" borderId="0" xfId="0" applyFont="1" applyAlignment="1">
      <alignment horizontal="left"/>
    </xf>
    <xf numFmtId="0" fontId="19" fillId="0" borderId="0" xfId="0" applyFont="1" applyAlignment="1">
      <alignment vertical="top"/>
    </xf>
    <xf numFmtId="0" fontId="19" fillId="0" borderId="0" xfId="0" applyFont="1" applyBorder="1" applyAlignment="1">
      <alignment horizontal="center" vertical="center"/>
    </xf>
    <xf numFmtId="0" fontId="44" fillId="0" borderId="0" xfId="0" applyFont="1" applyAlignment="1">
      <alignment horizontal="center"/>
    </xf>
    <xf numFmtId="0" fontId="16" fillId="0" borderId="0" xfId="0" applyFont="1" applyBorder="1" applyAlignment="1">
      <alignment horizontal="right"/>
    </xf>
    <xf numFmtId="39" fontId="45" fillId="2" borderId="2" xfId="0" applyNumberFormat="1" applyFont="1" applyFill="1" applyBorder="1" applyAlignment="1">
      <alignment vertical="center"/>
    </xf>
    <xf numFmtId="39" fontId="45" fillId="2" borderId="4" xfId="0" applyNumberFormat="1" applyFont="1" applyFill="1" applyBorder="1" applyAlignment="1">
      <alignment vertical="center"/>
    </xf>
    <xf numFmtId="37" fontId="45" fillId="2" borderId="4" xfId="0" applyNumberFormat="1" applyFont="1" applyFill="1" applyBorder="1" applyAlignment="1">
      <alignment vertical="center"/>
    </xf>
    <xf numFmtId="39" fontId="45" fillId="2" borderId="3" xfId="0" applyNumberFormat="1" applyFont="1" applyFill="1" applyBorder="1" applyAlignment="1">
      <alignment vertical="center"/>
    </xf>
  </cellXfs>
  <cellStyles count="5">
    <cellStyle name="Comma [0]" xfId="2" builtinId="6"/>
    <cellStyle name="Hyperlink" xfId="3" builtinId="8"/>
    <cellStyle name="Normal" xfId="0" builtinId="0"/>
    <cellStyle name="Normal 2" xfId="1"/>
    <cellStyle name="Normal 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1123232</xdr:colOff>
      <xdr:row>44</xdr:row>
      <xdr:rowOff>179717</xdr:rowOff>
    </xdr:from>
    <xdr:to>
      <xdr:col>7</xdr:col>
      <xdr:colOff>862642</xdr:colOff>
      <xdr:row>47</xdr:row>
      <xdr:rowOff>38571</xdr:rowOff>
    </xdr:to>
    <xdr:pic>
      <xdr:nvPicPr>
        <xdr:cNvPr id="2" name="Picture 1" descr="IMG_20180917_133512.jpg"/>
        <xdr:cNvPicPr/>
      </xdr:nvPicPr>
      <xdr:blipFill>
        <a:blip xmlns:r="http://schemas.openxmlformats.org/officeDocument/2006/relationships" r:embed="rId1" cstate="print">
          <a:lum bright="-35000" contrast="80000"/>
        </a:blip>
        <a:stretch>
          <a:fillRect/>
        </a:stretch>
      </xdr:blipFill>
      <xdr:spPr>
        <a:xfrm>
          <a:off x="3774057" y="12067995"/>
          <a:ext cx="2309363" cy="4249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242985</xdr:colOff>
      <xdr:row>43</xdr:row>
      <xdr:rowOff>155511</xdr:rowOff>
    </xdr:from>
    <xdr:to>
      <xdr:col>2</xdr:col>
      <xdr:colOff>2614516</xdr:colOff>
      <xdr:row>45</xdr:row>
      <xdr:rowOff>191698</xdr:rowOff>
    </xdr:to>
    <xdr:pic>
      <xdr:nvPicPr>
        <xdr:cNvPr id="2" name="Picture 1" descr="IMG_20180917_133512.jpg"/>
        <xdr:cNvPicPr/>
      </xdr:nvPicPr>
      <xdr:blipFill>
        <a:blip xmlns:r="http://schemas.openxmlformats.org/officeDocument/2006/relationships" r:embed="rId1" cstate="print">
          <a:lum bright="-35000" contrast="80000"/>
        </a:blip>
        <a:stretch>
          <a:fillRect/>
        </a:stretch>
      </xdr:blipFill>
      <xdr:spPr>
        <a:xfrm>
          <a:off x="4412602" y="11196735"/>
          <a:ext cx="2371531" cy="4249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320740</xdr:colOff>
      <xdr:row>40</xdr:row>
      <xdr:rowOff>369336</xdr:rowOff>
    </xdr:from>
    <xdr:to>
      <xdr:col>11</xdr:col>
      <xdr:colOff>262423</xdr:colOff>
      <xdr:row>42</xdr:row>
      <xdr:rowOff>211136</xdr:rowOff>
    </xdr:to>
    <xdr:pic>
      <xdr:nvPicPr>
        <xdr:cNvPr id="2" name="Picture 1" descr="IMG_20180917_133512.jpg"/>
        <xdr:cNvPicPr/>
      </xdr:nvPicPr>
      <xdr:blipFill>
        <a:blip xmlns:r="http://schemas.openxmlformats.org/officeDocument/2006/relationships" r:embed="rId1" cstate="print">
          <a:lum bright="-35000" contrast="80000"/>
        </a:blip>
        <a:stretch>
          <a:fillRect/>
        </a:stretch>
      </xdr:blipFill>
      <xdr:spPr>
        <a:xfrm>
          <a:off x="6317602" y="12353341"/>
          <a:ext cx="2332653" cy="4249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522713</xdr:colOff>
      <xdr:row>12</xdr:row>
      <xdr:rowOff>116159</xdr:rowOff>
    </xdr:from>
    <xdr:to>
      <xdr:col>12</xdr:col>
      <xdr:colOff>755030</xdr:colOff>
      <xdr:row>14</xdr:row>
      <xdr:rowOff>169414</xdr:rowOff>
    </xdr:to>
    <xdr:pic>
      <xdr:nvPicPr>
        <xdr:cNvPr id="2" name="Picture 1" descr="IMG_20180917_133512.jpg"/>
        <xdr:cNvPicPr/>
      </xdr:nvPicPr>
      <xdr:blipFill>
        <a:blip xmlns:r="http://schemas.openxmlformats.org/officeDocument/2006/relationships" r:embed="rId1" cstate="print">
          <a:lum bright="-35000" contrast="80000"/>
        </a:blip>
        <a:stretch>
          <a:fillRect/>
        </a:stretch>
      </xdr:blipFill>
      <xdr:spPr>
        <a:xfrm>
          <a:off x="6911433" y="5331677"/>
          <a:ext cx="2450945" cy="4249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417634</xdr:colOff>
      <xdr:row>30</xdr:row>
      <xdr:rowOff>0</xdr:rowOff>
    </xdr:from>
    <xdr:to>
      <xdr:col>30</xdr:col>
      <xdr:colOff>512885</xdr:colOff>
      <xdr:row>32</xdr:row>
      <xdr:rowOff>117232</xdr:rowOff>
    </xdr:to>
    <xdr:pic>
      <xdr:nvPicPr>
        <xdr:cNvPr id="3" name="Picture 2" descr="IMG_20180917_133512.jpg"/>
        <xdr:cNvPicPr/>
      </xdr:nvPicPr>
      <xdr:blipFill>
        <a:blip xmlns:r="http://schemas.openxmlformats.org/officeDocument/2006/relationships" r:embed="rId1" cstate="print">
          <a:lum bright="-35000" contrast="80000"/>
        </a:blip>
        <a:stretch>
          <a:fillRect/>
        </a:stretch>
      </xdr:blipFill>
      <xdr:spPr>
        <a:xfrm>
          <a:off x="6147288" y="5824904"/>
          <a:ext cx="1956289" cy="4249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O4438"/>
  <sheetViews>
    <sheetView view="pageBreakPreview" topLeftCell="A1911" zoomScaleSheetLayoutView="100" workbookViewId="0">
      <selection activeCell="A1262" sqref="A1262:G1946"/>
    </sheetView>
  </sheetViews>
  <sheetFormatPr defaultRowHeight="12.75"/>
  <cols>
    <col min="1" max="1" width="4" style="36" customWidth="1"/>
    <col min="2" max="2" width="2.42578125" style="36" customWidth="1"/>
    <col min="3" max="3" width="2.140625" style="36" customWidth="1"/>
    <col min="4" max="4" width="29.140625" style="36" customWidth="1"/>
    <col min="5" max="5" width="2.140625" style="36" customWidth="1"/>
    <col min="6" max="6" width="27.85546875" style="36" customWidth="1"/>
    <col min="7" max="7" width="36.28515625" style="36" customWidth="1"/>
    <col min="8" max="16384" width="9.140625" style="36"/>
  </cols>
  <sheetData>
    <row r="1" spans="1:7" ht="15.75">
      <c r="A1" s="738" t="s">
        <v>80</v>
      </c>
      <c r="B1" s="738"/>
      <c r="C1" s="738"/>
      <c r="D1" s="738"/>
      <c r="E1" s="738"/>
      <c r="F1" s="738"/>
      <c r="G1" s="738"/>
    </row>
    <row r="2" spans="1:7" ht="15.75">
      <c r="A2" s="113"/>
      <c r="B2" s="113"/>
      <c r="C2" s="113"/>
      <c r="D2" s="113"/>
      <c r="E2" s="113"/>
      <c r="F2" s="113"/>
      <c r="G2" s="113"/>
    </row>
    <row r="3" spans="1:7" ht="15.95" customHeight="1">
      <c r="A3" s="114">
        <v>1</v>
      </c>
      <c r="B3" s="114"/>
      <c r="C3" s="615" t="s">
        <v>81</v>
      </c>
      <c r="D3" s="189"/>
      <c r="E3" s="117" t="s">
        <v>69</v>
      </c>
      <c r="F3" s="746"/>
      <c r="G3" s="748"/>
    </row>
    <row r="4" spans="1:7" ht="15.95" customHeight="1">
      <c r="A4" s="114">
        <v>2</v>
      </c>
      <c r="B4" s="118"/>
      <c r="C4" s="615" t="s">
        <v>82</v>
      </c>
      <c r="D4" s="189"/>
      <c r="E4" s="117" t="s">
        <v>69</v>
      </c>
      <c r="F4" s="746" t="s">
        <v>529</v>
      </c>
      <c r="G4" s="748"/>
    </row>
    <row r="5" spans="1:7" ht="15.95" customHeight="1">
      <c r="A5" s="114">
        <v>3</v>
      </c>
      <c r="B5" s="118"/>
      <c r="C5" s="615" t="s">
        <v>83</v>
      </c>
      <c r="D5" s="189"/>
      <c r="E5" s="117" t="s">
        <v>69</v>
      </c>
      <c r="F5" s="746" t="s">
        <v>481</v>
      </c>
      <c r="G5" s="748"/>
    </row>
    <row r="6" spans="1:7" ht="47.25" customHeight="1">
      <c r="A6" s="121">
        <v>4</v>
      </c>
      <c r="B6" s="122"/>
      <c r="C6" s="801" t="s">
        <v>84</v>
      </c>
      <c r="D6" s="802"/>
      <c r="E6" s="125" t="s">
        <v>69</v>
      </c>
      <c r="F6" s="744" t="s">
        <v>528</v>
      </c>
      <c r="G6" s="744"/>
    </row>
    <row r="7" spans="1:7" ht="15.95" customHeight="1">
      <c r="A7" s="126">
        <v>5</v>
      </c>
      <c r="B7" s="118"/>
      <c r="C7" s="747" t="s">
        <v>85</v>
      </c>
      <c r="D7" s="748"/>
      <c r="E7" s="116" t="s">
        <v>69</v>
      </c>
      <c r="F7" s="744" t="s">
        <v>466</v>
      </c>
      <c r="G7" s="744"/>
    </row>
    <row r="8" spans="1:7" ht="15.95" customHeight="1">
      <c r="A8" s="126"/>
      <c r="B8" s="127"/>
      <c r="C8" s="128"/>
      <c r="D8" s="129"/>
      <c r="E8" s="116"/>
      <c r="F8" s="744" t="s">
        <v>467</v>
      </c>
      <c r="G8" s="744"/>
    </row>
    <row r="9" spans="1:7" ht="15.95" customHeight="1">
      <c r="A9" s="127"/>
      <c r="B9" s="127"/>
      <c r="C9" s="128"/>
      <c r="D9" s="129"/>
      <c r="E9" s="116"/>
      <c r="F9" s="744" t="s">
        <v>468</v>
      </c>
      <c r="G9" s="744"/>
    </row>
    <row r="10" spans="1:7" ht="32.25" customHeight="1">
      <c r="A10" s="127"/>
      <c r="B10" s="127"/>
      <c r="C10" s="128"/>
      <c r="D10" s="129"/>
      <c r="E10" s="116"/>
      <c r="F10" s="744" t="s">
        <v>469</v>
      </c>
      <c r="G10" s="744"/>
    </row>
    <row r="11" spans="1:7" ht="34.5" customHeight="1">
      <c r="A11" s="127"/>
      <c r="B11" s="127"/>
      <c r="C11" s="128"/>
      <c r="D11" s="129"/>
      <c r="E11" s="116"/>
      <c r="F11" s="744" t="s">
        <v>470</v>
      </c>
      <c r="G11" s="744"/>
    </row>
    <row r="12" spans="1:7" ht="50.25" customHeight="1">
      <c r="A12" s="127"/>
      <c r="B12" s="127"/>
      <c r="C12" s="128"/>
      <c r="D12" s="129"/>
      <c r="E12" s="116"/>
      <c r="F12" s="744" t="s">
        <v>471</v>
      </c>
      <c r="G12" s="744"/>
    </row>
    <row r="13" spans="1:7" ht="34.5" customHeight="1">
      <c r="A13" s="127"/>
      <c r="B13" s="127"/>
      <c r="C13" s="128"/>
      <c r="D13" s="129"/>
      <c r="E13" s="116"/>
      <c r="F13" s="744" t="s">
        <v>489</v>
      </c>
      <c r="G13" s="744"/>
    </row>
    <row r="14" spans="1:7" ht="65.25" customHeight="1">
      <c r="A14" s="127"/>
      <c r="B14" s="127"/>
      <c r="C14" s="128"/>
      <c r="D14" s="129"/>
      <c r="E14" s="116"/>
      <c r="F14" s="744" t="s">
        <v>472</v>
      </c>
      <c r="G14" s="744"/>
    </row>
    <row r="15" spans="1:7" ht="32.25" customHeight="1">
      <c r="A15" s="127"/>
      <c r="B15" s="127"/>
      <c r="C15" s="128"/>
      <c r="D15" s="129"/>
      <c r="E15" s="116"/>
      <c r="F15" s="744" t="s">
        <v>157</v>
      </c>
      <c r="G15" s="744"/>
    </row>
    <row r="16" spans="1:7" ht="34.5" customHeight="1">
      <c r="A16" s="127"/>
      <c r="B16" s="127"/>
      <c r="C16" s="128"/>
      <c r="D16" s="129"/>
      <c r="E16" s="130"/>
      <c r="F16" s="839" t="s">
        <v>474</v>
      </c>
      <c r="G16" s="839"/>
    </row>
    <row r="17" spans="1:15" ht="49.5" customHeight="1">
      <c r="A17" s="182">
        <v>6</v>
      </c>
      <c r="B17" s="126"/>
      <c r="C17" s="616" t="s">
        <v>86</v>
      </c>
      <c r="D17" s="133"/>
      <c r="E17" s="134" t="s">
        <v>69</v>
      </c>
      <c r="F17" s="742" t="s">
        <v>564</v>
      </c>
      <c r="G17" s="742"/>
      <c r="H17" s="193"/>
      <c r="I17" s="193"/>
      <c r="J17" s="193"/>
      <c r="K17" s="193"/>
      <c r="L17" s="193"/>
      <c r="M17" s="193"/>
      <c r="N17" s="193"/>
      <c r="O17" s="193"/>
    </row>
    <row r="18" spans="1:15" ht="34.5" customHeight="1">
      <c r="A18" s="183"/>
      <c r="B18" s="127"/>
      <c r="C18" s="128"/>
      <c r="D18" s="184"/>
      <c r="E18" s="134"/>
      <c r="F18" s="742" t="s">
        <v>565</v>
      </c>
      <c r="G18" s="742"/>
      <c r="H18" s="193"/>
      <c r="I18" s="193"/>
      <c r="J18" s="193"/>
      <c r="K18" s="193"/>
      <c r="L18" s="193"/>
      <c r="M18" s="193"/>
      <c r="N18" s="193"/>
      <c r="O18" s="193"/>
    </row>
    <row r="19" spans="1:15" ht="34.5" customHeight="1">
      <c r="A19" s="183"/>
      <c r="B19" s="127"/>
      <c r="C19" s="128"/>
      <c r="D19" s="184"/>
      <c r="E19" s="134"/>
      <c r="F19" s="742" t="s">
        <v>566</v>
      </c>
      <c r="G19" s="742"/>
      <c r="H19" s="193"/>
      <c r="I19" s="193"/>
      <c r="J19" s="193"/>
      <c r="K19" s="193"/>
      <c r="L19" s="193"/>
      <c r="M19" s="193"/>
      <c r="N19" s="193"/>
      <c r="O19" s="193"/>
    </row>
    <row r="20" spans="1:15" ht="34.5" customHeight="1">
      <c r="A20" s="183"/>
      <c r="B20" s="127"/>
      <c r="C20" s="128"/>
      <c r="D20" s="184"/>
      <c r="E20" s="134"/>
      <c r="F20" s="742" t="s">
        <v>567</v>
      </c>
      <c r="G20" s="742"/>
      <c r="H20" s="193"/>
      <c r="I20" s="193"/>
      <c r="J20" s="193"/>
      <c r="K20" s="193"/>
      <c r="L20" s="193"/>
      <c r="M20" s="193"/>
      <c r="N20" s="193"/>
      <c r="O20" s="193"/>
    </row>
    <row r="21" spans="1:15" ht="34.5" customHeight="1">
      <c r="A21" s="183"/>
      <c r="B21" s="127"/>
      <c r="C21" s="128"/>
      <c r="D21" s="184"/>
      <c r="E21" s="134"/>
      <c r="F21" s="742" t="s">
        <v>568</v>
      </c>
      <c r="G21" s="742"/>
      <c r="H21" s="193"/>
      <c r="I21" s="193"/>
      <c r="J21" s="193"/>
      <c r="K21" s="193"/>
      <c r="L21" s="193"/>
      <c r="M21" s="193"/>
      <c r="N21" s="193"/>
      <c r="O21" s="193"/>
    </row>
    <row r="22" spans="1:15" ht="34.5" customHeight="1">
      <c r="A22" s="183"/>
      <c r="B22" s="127"/>
      <c r="C22" s="128"/>
      <c r="D22" s="184"/>
      <c r="E22" s="134"/>
      <c r="F22" s="742" t="s">
        <v>569</v>
      </c>
      <c r="G22" s="742"/>
      <c r="H22" s="193"/>
      <c r="I22" s="193"/>
      <c r="J22" s="193"/>
      <c r="K22" s="193"/>
      <c r="L22" s="193"/>
      <c r="M22" s="193"/>
      <c r="N22" s="193"/>
      <c r="O22" s="193"/>
    </row>
    <row r="23" spans="1:15" ht="34.5" customHeight="1">
      <c r="A23" s="183"/>
      <c r="B23" s="127"/>
      <c r="C23" s="128"/>
      <c r="D23" s="184"/>
      <c r="E23" s="134"/>
      <c r="F23" s="742" t="s">
        <v>570</v>
      </c>
      <c r="G23" s="742"/>
      <c r="H23" s="193"/>
      <c r="I23" s="193"/>
      <c r="J23" s="193"/>
      <c r="K23" s="193"/>
      <c r="L23" s="193"/>
      <c r="M23" s="193"/>
      <c r="N23" s="193"/>
      <c r="O23" s="193"/>
    </row>
    <row r="24" spans="1:15" ht="34.5" customHeight="1">
      <c r="A24" s="183"/>
      <c r="B24" s="127"/>
      <c r="C24" s="128"/>
      <c r="D24" s="184"/>
      <c r="E24" s="134"/>
      <c r="F24" s="742" t="s">
        <v>571</v>
      </c>
      <c r="G24" s="742"/>
      <c r="H24" s="193"/>
      <c r="I24" s="193"/>
      <c r="J24" s="193"/>
      <c r="K24" s="193"/>
      <c r="L24" s="193"/>
      <c r="M24" s="193"/>
      <c r="N24" s="193"/>
      <c r="O24" s="193"/>
    </row>
    <row r="25" spans="1:15" ht="34.5" customHeight="1">
      <c r="A25" s="183"/>
      <c r="B25" s="127"/>
      <c r="C25" s="128"/>
      <c r="D25" s="184"/>
      <c r="E25" s="134"/>
      <c r="F25" s="742" t="s">
        <v>572</v>
      </c>
      <c r="G25" s="742"/>
      <c r="H25" s="193"/>
      <c r="I25" s="193"/>
      <c r="J25" s="193"/>
      <c r="K25" s="193"/>
      <c r="L25" s="193"/>
      <c r="M25" s="193"/>
      <c r="N25" s="193"/>
      <c r="O25" s="193"/>
    </row>
    <row r="26" spans="1:15" ht="34.5" customHeight="1">
      <c r="A26" s="183"/>
      <c r="B26" s="127"/>
      <c r="C26" s="128"/>
      <c r="D26" s="184"/>
      <c r="E26" s="134"/>
      <c r="F26" s="742" t="s">
        <v>573</v>
      </c>
      <c r="G26" s="742"/>
      <c r="H26" s="193"/>
      <c r="I26" s="193"/>
      <c r="J26" s="193"/>
      <c r="K26" s="193"/>
      <c r="L26" s="193"/>
      <c r="M26" s="193"/>
      <c r="N26" s="193"/>
      <c r="O26" s="193"/>
    </row>
    <row r="27" spans="1:15" ht="34.5" customHeight="1">
      <c r="A27" s="183"/>
      <c r="B27" s="127"/>
      <c r="C27" s="128"/>
      <c r="D27" s="184"/>
      <c r="E27" s="134"/>
      <c r="F27" s="742" t="s">
        <v>574</v>
      </c>
      <c r="G27" s="742"/>
      <c r="H27" s="193"/>
      <c r="I27" s="193"/>
      <c r="J27" s="193"/>
      <c r="K27" s="193"/>
      <c r="L27" s="193"/>
      <c r="M27" s="193"/>
      <c r="N27" s="193"/>
      <c r="O27" s="193"/>
    </row>
    <row r="28" spans="1:15" ht="34.5" customHeight="1">
      <c r="A28" s="183"/>
      <c r="B28" s="127"/>
      <c r="C28" s="128"/>
      <c r="D28" s="184"/>
      <c r="E28" s="134"/>
      <c r="F28" s="742" t="s">
        <v>575</v>
      </c>
      <c r="G28" s="742"/>
      <c r="H28" s="193"/>
      <c r="I28" s="193"/>
      <c r="J28" s="193"/>
      <c r="K28" s="193"/>
      <c r="L28" s="193"/>
      <c r="M28" s="193"/>
      <c r="N28" s="193"/>
      <c r="O28" s="193"/>
    </row>
    <row r="29" spans="1:15" ht="52.5" customHeight="1">
      <c r="A29" s="183"/>
      <c r="B29" s="127"/>
      <c r="C29" s="128"/>
      <c r="D29" s="184"/>
      <c r="E29" s="134"/>
      <c r="F29" s="742" t="s">
        <v>576</v>
      </c>
      <c r="G29" s="742"/>
      <c r="H29" s="193"/>
      <c r="I29" s="193"/>
      <c r="J29" s="193"/>
      <c r="K29" s="193"/>
      <c r="L29" s="193"/>
      <c r="M29" s="193"/>
      <c r="N29" s="193"/>
      <c r="O29" s="193"/>
    </row>
    <row r="30" spans="1:15" ht="34.5" customHeight="1">
      <c r="A30" s="183"/>
      <c r="B30" s="127"/>
      <c r="C30" s="128"/>
      <c r="D30" s="184"/>
      <c r="E30" s="134"/>
      <c r="F30" s="742" t="s">
        <v>577</v>
      </c>
      <c r="G30" s="742"/>
      <c r="H30" s="193"/>
      <c r="I30" s="193"/>
      <c r="J30" s="193"/>
      <c r="K30" s="193"/>
      <c r="L30" s="193"/>
      <c r="M30" s="193"/>
      <c r="N30" s="193"/>
      <c r="O30" s="193"/>
    </row>
    <row r="31" spans="1:15" ht="49.5" customHeight="1">
      <c r="A31" s="183"/>
      <c r="B31" s="127"/>
      <c r="C31" s="128"/>
      <c r="D31" s="184"/>
      <c r="E31" s="134"/>
      <c r="F31" s="742" t="s">
        <v>578</v>
      </c>
      <c r="G31" s="742"/>
      <c r="H31" s="193"/>
      <c r="I31" s="193"/>
      <c r="J31" s="193"/>
      <c r="K31" s="193"/>
      <c r="L31" s="193"/>
      <c r="M31" s="193"/>
      <c r="N31" s="193"/>
      <c r="O31" s="193"/>
    </row>
    <row r="32" spans="1:15" ht="34.5" customHeight="1">
      <c r="A32" s="183"/>
      <c r="B32" s="127"/>
      <c r="C32" s="128"/>
      <c r="D32" s="184"/>
      <c r="E32" s="134"/>
      <c r="F32" s="742" t="s">
        <v>579</v>
      </c>
      <c r="G32" s="742"/>
      <c r="H32" s="193"/>
      <c r="I32" s="193"/>
      <c r="J32" s="193"/>
      <c r="K32" s="193"/>
      <c r="L32" s="193"/>
      <c r="M32" s="193"/>
      <c r="N32" s="193"/>
      <c r="O32" s="193"/>
    </row>
    <row r="33" spans="1:15" ht="85.5" customHeight="1">
      <c r="A33" s="183"/>
      <c r="B33" s="127"/>
      <c r="C33" s="128"/>
      <c r="D33" s="184"/>
      <c r="E33" s="134"/>
      <c r="F33" s="742" t="s">
        <v>580</v>
      </c>
      <c r="G33" s="742"/>
      <c r="H33" s="193"/>
      <c r="I33" s="193"/>
      <c r="J33" s="193"/>
      <c r="K33" s="193"/>
      <c r="L33" s="193"/>
      <c r="M33" s="193"/>
      <c r="N33" s="193"/>
      <c r="O33" s="193"/>
    </row>
    <row r="34" spans="1:15" ht="66" customHeight="1">
      <c r="A34" s="183"/>
      <c r="B34" s="127"/>
      <c r="C34" s="128"/>
      <c r="D34" s="184"/>
      <c r="E34" s="134"/>
      <c r="F34" s="742" t="s">
        <v>581</v>
      </c>
      <c r="G34" s="742"/>
      <c r="H34" s="193"/>
      <c r="I34" s="193"/>
      <c r="J34" s="193"/>
      <c r="K34" s="193"/>
      <c r="L34" s="193"/>
      <c r="M34" s="193"/>
      <c r="N34" s="193"/>
      <c r="O34" s="193"/>
    </row>
    <row r="35" spans="1:15" ht="34.5" customHeight="1">
      <c r="A35" s="183"/>
      <c r="B35" s="127"/>
      <c r="C35" s="128"/>
      <c r="D35" s="184"/>
      <c r="E35" s="134"/>
      <c r="F35" s="742" t="s">
        <v>582</v>
      </c>
      <c r="G35" s="742"/>
      <c r="H35" s="193"/>
      <c r="I35" s="193"/>
      <c r="J35" s="193"/>
      <c r="K35" s="193"/>
      <c r="L35" s="193"/>
      <c r="M35" s="193"/>
      <c r="N35" s="193"/>
      <c r="O35" s="193"/>
    </row>
    <row r="36" spans="1:15" ht="50.25" customHeight="1">
      <c r="A36" s="183"/>
      <c r="B36" s="127"/>
      <c r="C36" s="128"/>
      <c r="D36" s="184"/>
      <c r="E36" s="134"/>
      <c r="F36" s="742" t="s">
        <v>583</v>
      </c>
      <c r="G36" s="742"/>
      <c r="H36" s="193"/>
      <c r="I36" s="193"/>
      <c r="J36" s="193"/>
      <c r="K36" s="193"/>
      <c r="L36" s="193"/>
      <c r="M36" s="193"/>
      <c r="N36" s="193"/>
      <c r="O36" s="193"/>
    </row>
    <row r="37" spans="1:15" ht="34.5" customHeight="1">
      <c r="A37" s="183"/>
      <c r="B37" s="127"/>
      <c r="C37" s="128"/>
      <c r="D37" s="184"/>
      <c r="E37" s="134"/>
      <c r="F37" s="742" t="s">
        <v>584</v>
      </c>
      <c r="G37" s="742"/>
      <c r="H37" s="193"/>
      <c r="I37" s="193"/>
      <c r="J37" s="193"/>
      <c r="K37" s="193"/>
      <c r="L37" s="193"/>
      <c r="M37" s="193"/>
      <c r="N37" s="193"/>
      <c r="O37" s="193"/>
    </row>
    <row r="38" spans="1:15" ht="34.5" customHeight="1">
      <c r="A38" s="183"/>
      <c r="B38" s="127"/>
      <c r="C38" s="128"/>
      <c r="D38" s="184"/>
      <c r="E38" s="134"/>
      <c r="F38" s="742" t="s">
        <v>585</v>
      </c>
      <c r="G38" s="742"/>
      <c r="H38" s="194"/>
      <c r="I38" s="194"/>
      <c r="J38" s="194"/>
      <c r="K38" s="194"/>
      <c r="L38" s="194"/>
      <c r="M38" s="194"/>
      <c r="N38" s="194"/>
      <c r="O38" s="194"/>
    </row>
    <row r="39" spans="1:15" ht="34.5" customHeight="1">
      <c r="A39" s="183"/>
      <c r="B39" s="127"/>
      <c r="C39" s="128"/>
      <c r="D39" s="184"/>
      <c r="E39" s="134"/>
      <c r="F39" s="742" t="s">
        <v>586</v>
      </c>
      <c r="G39" s="742"/>
      <c r="H39" s="193"/>
      <c r="I39" s="193"/>
      <c r="J39" s="193"/>
      <c r="K39" s="193"/>
      <c r="L39" s="193"/>
      <c r="M39" s="193"/>
      <c r="N39" s="193"/>
      <c r="O39" s="193"/>
    </row>
    <row r="40" spans="1:15" ht="53.25" customHeight="1">
      <c r="A40" s="183"/>
      <c r="B40" s="127"/>
      <c r="C40" s="128"/>
      <c r="D40" s="184"/>
      <c r="E40" s="134"/>
      <c r="F40" s="742" t="s">
        <v>587</v>
      </c>
      <c r="G40" s="742"/>
      <c r="H40" s="193"/>
      <c r="I40" s="193"/>
      <c r="J40" s="193"/>
      <c r="K40" s="193"/>
      <c r="L40" s="193"/>
      <c r="M40" s="193"/>
      <c r="N40" s="193"/>
      <c r="O40" s="193"/>
    </row>
    <row r="41" spans="1:15" ht="53.25" customHeight="1">
      <c r="A41" s="183"/>
      <c r="B41" s="127"/>
      <c r="C41" s="128"/>
      <c r="D41" s="184"/>
      <c r="E41" s="134"/>
      <c r="F41" s="742" t="s">
        <v>588</v>
      </c>
      <c r="G41" s="742"/>
      <c r="H41" s="193"/>
      <c r="I41" s="193"/>
      <c r="J41" s="193"/>
      <c r="K41" s="193"/>
      <c r="L41" s="193"/>
      <c r="M41" s="193"/>
      <c r="N41" s="193"/>
      <c r="O41" s="193"/>
    </row>
    <row r="42" spans="1:15" ht="51.75" customHeight="1">
      <c r="A42" s="183"/>
      <c r="B42" s="127"/>
      <c r="C42" s="128"/>
      <c r="D42" s="184"/>
      <c r="E42" s="134"/>
      <c r="F42" s="742" t="s">
        <v>589</v>
      </c>
      <c r="G42" s="742"/>
      <c r="H42" s="193"/>
      <c r="I42" s="193"/>
      <c r="J42" s="193"/>
      <c r="K42" s="193"/>
      <c r="L42" s="193"/>
      <c r="M42" s="193"/>
      <c r="N42" s="193"/>
      <c r="O42" s="193"/>
    </row>
    <row r="43" spans="1:15" ht="144" customHeight="1">
      <c r="A43" s="183"/>
      <c r="B43" s="127"/>
      <c r="C43" s="128"/>
      <c r="D43" s="184"/>
      <c r="E43" s="134"/>
      <c r="F43" s="742" t="s">
        <v>590</v>
      </c>
      <c r="G43" s="742"/>
      <c r="H43" s="194"/>
      <c r="I43" s="194"/>
      <c r="J43" s="194"/>
      <c r="K43" s="194"/>
      <c r="L43" s="194"/>
      <c r="M43" s="194"/>
      <c r="N43" s="194"/>
      <c r="O43" s="194"/>
    </row>
    <row r="44" spans="1:15" ht="34.5" customHeight="1">
      <c r="A44" s="183"/>
      <c r="B44" s="127"/>
      <c r="C44" s="128"/>
      <c r="D44" s="184"/>
      <c r="E44" s="134"/>
      <c r="F44" s="742" t="s">
        <v>591</v>
      </c>
      <c r="G44" s="742"/>
      <c r="H44" s="193"/>
      <c r="I44" s="193"/>
      <c r="J44" s="193"/>
      <c r="K44" s="193"/>
      <c r="L44" s="193"/>
      <c r="M44" s="193"/>
      <c r="N44" s="193"/>
      <c r="O44" s="193"/>
    </row>
    <row r="45" spans="1:15" ht="52.5" customHeight="1">
      <c r="A45" s="183"/>
      <c r="B45" s="127"/>
      <c r="C45" s="128"/>
      <c r="D45" s="184"/>
      <c r="E45" s="134"/>
      <c r="F45" s="742" t="s">
        <v>592</v>
      </c>
      <c r="G45" s="742"/>
      <c r="H45" s="193"/>
      <c r="I45" s="193"/>
      <c r="J45" s="193"/>
      <c r="K45" s="193"/>
      <c r="L45" s="193"/>
      <c r="M45" s="193"/>
      <c r="N45" s="193"/>
      <c r="O45" s="193"/>
    </row>
    <row r="46" spans="1:15" ht="48.75" customHeight="1">
      <c r="A46" s="162"/>
      <c r="B46" s="127"/>
      <c r="C46" s="128"/>
      <c r="D46" s="129"/>
      <c r="E46" s="135"/>
      <c r="F46" s="742" t="s">
        <v>593</v>
      </c>
      <c r="G46" s="742"/>
      <c r="H46" s="195"/>
      <c r="I46" s="195"/>
      <c r="J46" s="195"/>
      <c r="K46" s="195"/>
      <c r="L46" s="195"/>
      <c r="M46" s="195"/>
      <c r="N46" s="195"/>
      <c r="O46" s="195"/>
    </row>
    <row r="47" spans="1:15" ht="51.75" customHeight="1">
      <c r="A47" s="162"/>
      <c r="B47" s="127"/>
      <c r="C47" s="128"/>
      <c r="D47" s="129"/>
      <c r="E47" s="116"/>
      <c r="F47" s="742" t="s">
        <v>594</v>
      </c>
      <c r="G47" s="742"/>
      <c r="H47" s="193"/>
      <c r="I47" s="193"/>
      <c r="J47" s="193"/>
      <c r="K47" s="193"/>
      <c r="L47" s="193"/>
      <c r="M47" s="193"/>
      <c r="N47" s="193"/>
      <c r="O47" s="193"/>
    </row>
    <row r="48" spans="1:15" ht="15.95" customHeight="1">
      <c r="A48" s="162"/>
      <c r="B48" s="127"/>
      <c r="C48" s="128"/>
      <c r="D48" s="129"/>
      <c r="E48" s="116"/>
      <c r="F48" s="743" t="s">
        <v>595</v>
      </c>
      <c r="G48" s="743"/>
      <c r="H48" s="187"/>
      <c r="I48" s="187"/>
      <c r="J48" s="187"/>
      <c r="K48" s="187"/>
      <c r="L48" s="187"/>
      <c r="M48" s="187"/>
      <c r="N48" s="187"/>
      <c r="O48" s="187"/>
    </row>
    <row r="49" spans="1:15" ht="15.95" customHeight="1">
      <c r="A49" s="162"/>
      <c r="B49" s="127"/>
      <c r="C49" s="128"/>
      <c r="D49" s="129"/>
      <c r="E49" s="116"/>
      <c r="F49" s="743" t="s">
        <v>596</v>
      </c>
      <c r="G49" s="743"/>
      <c r="H49" s="187"/>
      <c r="I49" s="187"/>
      <c r="J49" s="187"/>
      <c r="K49" s="187"/>
      <c r="L49" s="187"/>
      <c r="M49" s="187"/>
      <c r="N49" s="187"/>
      <c r="O49" s="187"/>
    </row>
    <row r="50" spans="1:15" ht="15.95" customHeight="1">
      <c r="A50" s="162"/>
      <c r="B50" s="127"/>
      <c r="C50" s="128"/>
      <c r="D50" s="129"/>
      <c r="E50" s="116"/>
      <c r="F50" s="807" t="s">
        <v>476</v>
      </c>
      <c r="G50" s="808"/>
      <c r="H50" s="187"/>
      <c r="I50" s="187"/>
      <c r="J50" s="187"/>
      <c r="K50" s="187"/>
      <c r="L50" s="187"/>
      <c r="M50" s="187"/>
      <c r="N50" s="187"/>
      <c r="O50" s="187"/>
    </row>
    <row r="51" spans="1:15" ht="20.25" customHeight="1">
      <c r="A51" s="147"/>
      <c r="B51" s="127"/>
      <c r="C51" s="128"/>
      <c r="D51" s="129"/>
      <c r="E51" s="116"/>
      <c r="F51" s="807" t="s">
        <v>881</v>
      </c>
      <c r="G51" s="808"/>
      <c r="H51" s="187"/>
      <c r="I51" s="187"/>
      <c r="J51" s="187"/>
      <c r="K51" s="187"/>
      <c r="L51" s="187"/>
      <c r="M51" s="187"/>
      <c r="N51" s="187"/>
      <c r="O51" s="187"/>
    </row>
    <row r="52" spans="1:15" ht="15.95" customHeight="1">
      <c r="A52" s="146">
        <v>7</v>
      </c>
      <c r="B52" s="126"/>
      <c r="C52" s="617" t="s">
        <v>87</v>
      </c>
      <c r="D52" s="618"/>
      <c r="E52" s="137" t="s">
        <v>69</v>
      </c>
      <c r="F52" s="779" t="s">
        <v>450</v>
      </c>
      <c r="G52" s="780"/>
    </row>
    <row r="53" spans="1:15" ht="15.95" customHeight="1">
      <c r="A53" s="162"/>
      <c r="B53" s="127"/>
      <c r="C53" s="128"/>
      <c r="D53" s="129"/>
      <c r="E53" s="138"/>
      <c r="F53" s="835" t="s">
        <v>532</v>
      </c>
      <c r="G53" s="836"/>
    </row>
    <row r="54" spans="1:15" ht="15.95" customHeight="1">
      <c r="A54" s="162"/>
      <c r="B54" s="127"/>
      <c r="C54" s="128"/>
      <c r="D54" s="129"/>
      <c r="E54" s="117"/>
      <c r="F54" s="779" t="s">
        <v>533</v>
      </c>
      <c r="G54" s="780"/>
    </row>
    <row r="55" spans="1:15" ht="15.95" customHeight="1">
      <c r="A55" s="162"/>
      <c r="B55" s="127"/>
      <c r="C55" s="128"/>
      <c r="D55" s="129"/>
      <c r="E55" s="117"/>
      <c r="F55" s="779" t="s">
        <v>534</v>
      </c>
      <c r="G55" s="780"/>
    </row>
    <row r="56" spans="1:15" ht="15.95" customHeight="1">
      <c r="A56" s="162"/>
      <c r="B56" s="127"/>
      <c r="C56" s="128"/>
      <c r="D56" s="129"/>
      <c r="E56" s="117"/>
      <c r="F56" s="139" t="s">
        <v>535</v>
      </c>
      <c r="G56" s="140"/>
    </row>
    <row r="57" spans="1:15" ht="15.95" customHeight="1">
      <c r="A57" s="162"/>
      <c r="B57" s="127"/>
      <c r="C57" s="128"/>
      <c r="D57" s="129"/>
      <c r="E57" s="117"/>
      <c r="F57" s="779" t="s">
        <v>158</v>
      </c>
      <c r="G57" s="780"/>
    </row>
    <row r="58" spans="1:15" ht="15.95" customHeight="1">
      <c r="A58" s="147"/>
      <c r="B58" s="127"/>
      <c r="C58" s="128"/>
      <c r="D58" s="129"/>
      <c r="E58" s="117"/>
      <c r="F58" s="779" t="s">
        <v>159</v>
      </c>
      <c r="G58" s="780"/>
    </row>
    <row r="59" spans="1:15" ht="34.5" customHeight="1">
      <c r="A59" s="162">
        <v>8</v>
      </c>
      <c r="B59" s="114"/>
      <c r="C59" s="166" t="s">
        <v>88</v>
      </c>
      <c r="D59" s="125"/>
      <c r="E59" s="116" t="s">
        <v>69</v>
      </c>
      <c r="F59" s="760" t="s">
        <v>598</v>
      </c>
      <c r="G59" s="761"/>
    </row>
    <row r="60" spans="1:15" ht="36.75" customHeight="1">
      <c r="A60" s="146"/>
      <c r="B60" s="127"/>
      <c r="C60" s="128"/>
      <c r="D60" s="129"/>
      <c r="E60" s="116"/>
      <c r="F60" s="760" t="s">
        <v>599</v>
      </c>
      <c r="G60" s="761"/>
    </row>
    <row r="61" spans="1:15" ht="33.75" customHeight="1">
      <c r="A61" s="162"/>
      <c r="B61" s="127"/>
      <c r="C61" s="128"/>
      <c r="D61" s="129"/>
      <c r="E61" s="116"/>
      <c r="F61" s="760" t="s">
        <v>600</v>
      </c>
      <c r="G61" s="761"/>
    </row>
    <row r="62" spans="1:15" ht="21.75" customHeight="1">
      <c r="A62" s="162"/>
      <c r="B62" s="127"/>
      <c r="C62" s="128"/>
      <c r="D62" s="129"/>
      <c r="E62" s="116"/>
      <c r="F62" s="807" t="s">
        <v>601</v>
      </c>
      <c r="G62" s="808"/>
    </row>
    <row r="63" spans="1:15" ht="35.25" customHeight="1">
      <c r="A63" s="162"/>
      <c r="B63" s="127"/>
      <c r="C63" s="128"/>
      <c r="D63" s="129"/>
      <c r="E63" s="116"/>
      <c r="F63" s="760" t="s">
        <v>602</v>
      </c>
      <c r="G63" s="761"/>
    </row>
    <row r="64" spans="1:15" ht="33.75" customHeight="1">
      <c r="A64" s="162"/>
      <c r="B64" s="127"/>
      <c r="C64" s="128"/>
      <c r="D64" s="129"/>
      <c r="E64" s="116"/>
      <c r="F64" s="760" t="s">
        <v>603</v>
      </c>
      <c r="G64" s="761"/>
    </row>
    <row r="65" spans="1:7" ht="21.75" customHeight="1">
      <c r="A65" s="162"/>
      <c r="B65" s="127"/>
      <c r="C65" s="128"/>
      <c r="D65" s="129"/>
      <c r="E65" s="116"/>
      <c r="F65" s="807" t="s">
        <v>604</v>
      </c>
      <c r="G65" s="808"/>
    </row>
    <row r="66" spans="1:7" ht="34.5" customHeight="1">
      <c r="A66" s="162"/>
      <c r="B66" s="127"/>
      <c r="C66" s="128"/>
      <c r="D66" s="129"/>
      <c r="E66" s="116"/>
      <c r="F66" s="760" t="s">
        <v>605</v>
      </c>
      <c r="G66" s="761"/>
    </row>
    <row r="67" spans="1:7" ht="21.75" customHeight="1">
      <c r="A67" s="162"/>
      <c r="B67" s="127"/>
      <c r="C67" s="128"/>
      <c r="D67" s="129"/>
      <c r="E67" s="116"/>
      <c r="F67" s="807" t="s">
        <v>606</v>
      </c>
      <c r="G67" s="808"/>
    </row>
    <row r="68" spans="1:7" ht="31.5" customHeight="1">
      <c r="A68" s="160">
        <v>9</v>
      </c>
      <c r="B68" s="425"/>
      <c r="C68" s="166" t="s">
        <v>89</v>
      </c>
      <c r="D68" s="125"/>
      <c r="E68" s="125" t="s">
        <v>69</v>
      </c>
      <c r="F68" s="142" t="s">
        <v>536</v>
      </c>
      <c r="G68" s="142" t="s">
        <v>1141</v>
      </c>
    </row>
    <row r="69" spans="1:7" ht="15.95" customHeight="1">
      <c r="A69" s="146"/>
      <c r="B69" s="127"/>
      <c r="C69" s="128"/>
      <c r="D69" s="129"/>
      <c r="E69" s="116"/>
      <c r="F69" s="142" t="s">
        <v>196</v>
      </c>
      <c r="G69" s="142" t="s">
        <v>1041</v>
      </c>
    </row>
    <row r="70" spans="1:7" ht="15.95" customHeight="1">
      <c r="A70" s="146"/>
      <c r="B70" s="127"/>
      <c r="C70" s="128"/>
      <c r="D70" s="129"/>
      <c r="E70" s="116"/>
      <c r="F70" s="142" t="s">
        <v>197</v>
      </c>
      <c r="G70" s="142" t="s">
        <v>221</v>
      </c>
    </row>
    <row r="71" spans="1:7" ht="15.95" customHeight="1">
      <c r="A71" s="146"/>
      <c r="B71" s="127"/>
      <c r="C71" s="128"/>
      <c r="D71" s="129"/>
      <c r="E71" s="116"/>
      <c r="F71" s="142" t="s">
        <v>537</v>
      </c>
      <c r="G71" s="142" t="s">
        <v>1042</v>
      </c>
    </row>
    <row r="72" spans="1:7" ht="15.95" customHeight="1">
      <c r="A72" s="146"/>
      <c r="B72" s="127"/>
      <c r="C72" s="128"/>
      <c r="D72" s="129"/>
      <c r="E72" s="116"/>
      <c r="F72" s="142" t="s">
        <v>538</v>
      </c>
      <c r="G72" s="142" t="s">
        <v>1043</v>
      </c>
    </row>
    <row r="73" spans="1:7" ht="15.95" customHeight="1">
      <c r="A73" s="146"/>
      <c r="B73" s="127"/>
      <c r="C73" s="128"/>
      <c r="D73" s="129"/>
      <c r="E73" s="116"/>
      <c r="F73" s="135" t="s">
        <v>198</v>
      </c>
      <c r="G73" s="135" t="s">
        <v>1044</v>
      </c>
    </row>
    <row r="74" spans="1:7" ht="15.95" customHeight="1">
      <c r="A74" s="162"/>
      <c r="B74" s="127"/>
      <c r="C74" s="128"/>
      <c r="D74" s="129"/>
      <c r="E74" s="116"/>
      <c r="F74" s="113" t="s">
        <v>199</v>
      </c>
      <c r="G74" s="135" t="s">
        <v>1045</v>
      </c>
    </row>
    <row r="75" spans="1:7" ht="15.95" customHeight="1">
      <c r="A75" s="162"/>
      <c r="B75" s="127"/>
      <c r="C75" s="128"/>
      <c r="D75" s="129"/>
      <c r="E75" s="116"/>
      <c r="F75" s="142" t="s">
        <v>539</v>
      </c>
      <c r="G75" s="142" t="s">
        <v>1046</v>
      </c>
    </row>
    <row r="76" spans="1:7" ht="15.95" customHeight="1">
      <c r="A76" s="147"/>
      <c r="B76" s="127"/>
      <c r="C76" s="128"/>
      <c r="D76" s="129"/>
      <c r="E76" s="116"/>
      <c r="F76" s="144" t="s">
        <v>540</v>
      </c>
      <c r="G76" s="144" t="s">
        <v>1047</v>
      </c>
    </row>
    <row r="77" spans="1:7" ht="15.95" customHeight="1">
      <c r="A77" s="162">
        <v>10</v>
      </c>
      <c r="B77" s="114"/>
      <c r="C77" s="615" t="s">
        <v>90</v>
      </c>
      <c r="D77" s="189"/>
      <c r="E77" s="117" t="s">
        <v>69</v>
      </c>
      <c r="F77" s="779" t="s">
        <v>200</v>
      </c>
      <c r="G77" s="780"/>
    </row>
    <row r="78" spans="1:7" ht="15.95" customHeight="1">
      <c r="A78" s="146"/>
      <c r="B78" s="127"/>
      <c r="C78" s="128"/>
      <c r="D78" s="129"/>
      <c r="E78" s="117"/>
      <c r="F78" s="779" t="s">
        <v>201</v>
      </c>
      <c r="G78" s="780"/>
    </row>
    <row r="79" spans="1:7" ht="15.95" customHeight="1">
      <c r="A79" s="162"/>
      <c r="B79" s="127"/>
      <c r="C79" s="128"/>
      <c r="D79" s="129"/>
      <c r="E79" s="117"/>
      <c r="F79" s="779" t="s">
        <v>202</v>
      </c>
      <c r="G79" s="780"/>
    </row>
    <row r="80" spans="1:7" ht="15.95" customHeight="1">
      <c r="A80" s="162"/>
      <c r="B80" s="127"/>
      <c r="C80" s="128"/>
      <c r="D80" s="129"/>
      <c r="E80" s="117"/>
      <c r="F80" s="779" t="s">
        <v>203</v>
      </c>
      <c r="G80" s="780"/>
    </row>
    <row r="81" spans="1:7" ht="15.95" customHeight="1">
      <c r="A81" s="162"/>
      <c r="B81" s="127"/>
      <c r="C81" s="128"/>
      <c r="D81" s="129"/>
      <c r="E81" s="117"/>
      <c r="F81" s="779" t="s">
        <v>660</v>
      </c>
      <c r="G81" s="780"/>
    </row>
    <row r="82" spans="1:7" ht="15.95" customHeight="1">
      <c r="A82" s="162"/>
      <c r="B82" s="127"/>
      <c r="C82" s="128"/>
      <c r="D82" s="129"/>
      <c r="E82" s="117"/>
      <c r="F82" s="779" t="s">
        <v>912</v>
      </c>
      <c r="G82" s="780"/>
    </row>
    <row r="83" spans="1:7" ht="15.95" customHeight="1">
      <c r="A83" s="162"/>
      <c r="B83" s="127"/>
      <c r="C83" s="128"/>
      <c r="D83" s="129"/>
      <c r="E83" s="117"/>
      <c r="F83" s="779" t="s">
        <v>202</v>
      </c>
      <c r="G83" s="780"/>
    </row>
    <row r="84" spans="1:7" ht="15.95" customHeight="1">
      <c r="A84" s="147"/>
      <c r="B84" s="127"/>
      <c r="C84" s="128"/>
      <c r="D84" s="129"/>
      <c r="E84" s="117"/>
      <c r="F84" s="779" t="s">
        <v>661</v>
      </c>
      <c r="G84" s="780"/>
    </row>
    <row r="85" spans="1:7" ht="15.95" customHeight="1">
      <c r="A85" s="147">
        <v>11</v>
      </c>
      <c r="B85" s="619" t="s">
        <v>91</v>
      </c>
      <c r="C85" s="620"/>
      <c r="D85" s="621"/>
      <c r="E85" s="117" t="s">
        <v>69</v>
      </c>
      <c r="F85" s="198" t="s">
        <v>607</v>
      </c>
      <c r="G85" s="199"/>
    </row>
    <row r="86" spans="1:7" ht="36.75" customHeight="1">
      <c r="A86" s="162"/>
      <c r="B86" s="127"/>
      <c r="C86" s="128"/>
      <c r="D86" s="129"/>
      <c r="E86" s="117"/>
      <c r="F86" s="760" t="s">
        <v>1131</v>
      </c>
      <c r="G86" s="761"/>
    </row>
    <row r="87" spans="1:7" ht="14.25" customHeight="1">
      <c r="A87" s="162"/>
      <c r="B87" s="127"/>
      <c r="C87" s="128"/>
      <c r="D87" s="129"/>
      <c r="E87" s="117"/>
      <c r="F87" s="200" t="s">
        <v>1132</v>
      </c>
      <c r="G87" s="201"/>
    </row>
    <row r="88" spans="1:7" ht="14.25" customHeight="1">
      <c r="A88" s="162"/>
      <c r="B88" s="127"/>
      <c r="C88" s="128"/>
      <c r="D88" s="129"/>
      <c r="E88" s="117"/>
      <c r="F88" s="202" t="s">
        <v>609</v>
      </c>
      <c r="G88" s="203"/>
    </row>
    <row r="89" spans="1:7" ht="14.25" customHeight="1">
      <c r="A89" s="162"/>
      <c r="B89" s="127"/>
      <c r="C89" s="128"/>
      <c r="D89" s="129"/>
      <c r="E89" s="117"/>
      <c r="F89" s="204" t="s">
        <v>610</v>
      </c>
      <c r="G89" s="205"/>
    </row>
    <row r="90" spans="1:7" ht="15.95" customHeight="1">
      <c r="A90" s="162"/>
      <c r="B90" s="127"/>
      <c r="C90" s="128"/>
      <c r="D90" s="129"/>
      <c r="E90" s="117"/>
      <c r="F90" s="202" t="s">
        <v>611</v>
      </c>
      <c r="G90" s="203"/>
    </row>
    <row r="91" spans="1:7" ht="15.95" customHeight="1">
      <c r="A91" s="162"/>
      <c r="B91" s="127"/>
      <c r="C91" s="128"/>
      <c r="D91" s="129"/>
      <c r="E91" s="117"/>
      <c r="F91" s="202"/>
      <c r="G91" s="203"/>
    </row>
    <row r="92" spans="1:7" ht="35.25" customHeight="1">
      <c r="A92" s="160">
        <v>12</v>
      </c>
      <c r="B92" s="118"/>
      <c r="C92" s="166" t="s">
        <v>92</v>
      </c>
      <c r="D92" s="125"/>
      <c r="E92" s="125" t="s">
        <v>69</v>
      </c>
      <c r="F92" s="742" t="s">
        <v>612</v>
      </c>
      <c r="G92" s="742"/>
    </row>
    <row r="93" spans="1:7" ht="48.75" customHeight="1">
      <c r="A93" s="182"/>
      <c r="B93" s="126"/>
      <c r="C93" s="132"/>
      <c r="D93" s="131"/>
      <c r="E93" s="125"/>
      <c r="F93" s="742" t="s">
        <v>613</v>
      </c>
      <c r="G93" s="742"/>
    </row>
    <row r="94" spans="1:7" ht="35.25" customHeight="1">
      <c r="A94" s="183"/>
      <c r="B94" s="127"/>
      <c r="C94" s="128"/>
      <c r="D94" s="206"/>
      <c r="E94" s="125"/>
      <c r="F94" s="742" t="s">
        <v>614</v>
      </c>
      <c r="G94" s="742"/>
    </row>
    <row r="95" spans="1:7" ht="18" customHeight="1">
      <c r="A95" s="183"/>
      <c r="B95" s="127"/>
      <c r="C95" s="128"/>
      <c r="D95" s="206"/>
      <c r="E95" s="125"/>
      <c r="F95" s="743" t="s">
        <v>615</v>
      </c>
      <c r="G95" s="743"/>
    </row>
    <row r="96" spans="1:7" ht="34.5" customHeight="1">
      <c r="A96" s="183"/>
      <c r="B96" s="127"/>
      <c r="C96" s="128"/>
      <c r="D96" s="206"/>
      <c r="E96" s="125"/>
      <c r="F96" s="742" t="s">
        <v>616</v>
      </c>
      <c r="G96" s="742"/>
    </row>
    <row r="97" spans="1:7" ht="36" customHeight="1">
      <c r="A97" s="183"/>
      <c r="B97" s="127"/>
      <c r="C97" s="128"/>
      <c r="D97" s="206"/>
      <c r="E97" s="125"/>
      <c r="F97" s="742" t="s">
        <v>617</v>
      </c>
      <c r="G97" s="742"/>
    </row>
    <row r="98" spans="1:7" ht="20.25" customHeight="1">
      <c r="A98" s="183"/>
      <c r="B98" s="127"/>
      <c r="C98" s="128"/>
      <c r="D98" s="206"/>
      <c r="E98" s="125"/>
      <c r="F98" s="743" t="s">
        <v>618</v>
      </c>
      <c r="G98" s="743"/>
    </row>
    <row r="99" spans="1:7" ht="35.25" customHeight="1">
      <c r="A99" s="183"/>
      <c r="B99" s="127"/>
      <c r="C99" s="128"/>
      <c r="D99" s="206"/>
      <c r="E99" s="125"/>
      <c r="F99" s="742" t="s">
        <v>619</v>
      </c>
      <c r="G99" s="742"/>
    </row>
    <row r="100" spans="1:7" ht="19.5" customHeight="1">
      <c r="A100" s="185"/>
      <c r="B100" s="118"/>
      <c r="C100" s="119"/>
      <c r="D100" s="145"/>
      <c r="E100" s="125"/>
      <c r="F100" s="742" t="s">
        <v>620</v>
      </c>
      <c r="G100" s="742"/>
    </row>
    <row r="101" spans="1:7" ht="32.25" customHeight="1">
      <c r="A101" s="182">
        <v>13</v>
      </c>
      <c r="B101" s="122"/>
      <c r="C101" s="166" t="s">
        <v>93</v>
      </c>
      <c r="D101" s="125"/>
      <c r="E101" s="125" t="s">
        <v>69</v>
      </c>
      <c r="F101" s="742" t="s">
        <v>621</v>
      </c>
      <c r="G101" s="742"/>
    </row>
    <row r="102" spans="1:7" ht="34.5" customHeight="1">
      <c r="A102" s="146"/>
      <c r="B102" s="126"/>
      <c r="C102" s="132"/>
      <c r="D102" s="130"/>
      <c r="E102" s="116"/>
      <c r="F102" s="742" t="s">
        <v>622</v>
      </c>
      <c r="G102" s="742"/>
    </row>
    <row r="103" spans="1:7" ht="32.25" customHeight="1">
      <c r="A103" s="162"/>
      <c r="B103" s="127"/>
      <c r="C103" s="128"/>
      <c r="D103" s="129"/>
      <c r="E103" s="116"/>
      <c r="F103" s="742" t="s">
        <v>623</v>
      </c>
      <c r="G103" s="742"/>
    </row>
    <row r="104" spans="1:7" ht="33" customHeight="1">
      <c r="A104" s="162"/>
      <c r="B104" s="127"/>
      <c r="C104" s="128"/>
      <c r="D104" s="129"/>
      <c r="E104" s="116"/>
      <c r="F104" s="742" t="s">
        <v>624</v>
      </c>
      <c r="G104" s="742"/>
    </row>
    <row r="105" spans="1:7" ht="18" customHeight="1">
      <c r="A105" s="162"/>
      <c r="B105" s="127"/>
      <c r="C105" s="128"/>
      <c r="D105" s="129"/>
      <c r="E105" s="116"/>
      <c r="F105" s="743" t="s">
        <v>625</v>
      </c>
      <c r="G105" s="743"/>
    </row>
    <row r="106" spans="1:7" ht="18" customHeight="1">
      <c r="A106" s="162"/>
      <c r="B106" s="127"/>
      <c r="C106" s="128"/>
      <c r="D106" s="129"/>
      <c r="E106" s="116"/>
      <c r="F106" s="743" t="s">
        <v>626</v>
      </c>
      <c r="G106" s="743"/>
    </row>
    <row r="107" spans="1:7" ht="18" customHeight="1">
      <c r="A107" s="162"/>
      <c r="B107" s="127"/>
      <c r="C107" s="128"/>
      <c r="D107" s="129"/>
      <c r="E107" s="116"/>
      <c r="F107" s="743" t="s">
        <v>627</v>
      </c>
      <c r="G107" s="743"/>
    </row>
    <row r="108" spans="1:7" ht="18" customHeight="1">
      <c r="A108" s="162"/>
      <c r="B108" s="127"/>
      <c r="C108" s="128"/>
      <c r="D108" s="129"/>
      <c r="E108" s="116"/>
      <c r="F108" s="743" t="s">
        <v>628</v>
      </c>
      <c r="G108" s="743"/>
    </row>
    <row r="109" spans="1:7" ht="18" customHeight="1">
      <c r="A109" s="162"/>
      <c r="B109" s="127"/>
      <c r="C109" s="128"/>
      <c r="D109" s="129"/>
      <c r="E109" s="116"/>
      <c r="F109" s="743" t="s">
        <v>629</v>
      </c>
      <c r="G109" s="743"/>
    </row>
    <row r="110" spans="1:7" ht="18" customHeight="1">
      <c r="A110" s="162"/>
      <c r="B110" s="127"/>
      <c r="C110" s="128"/>
      <c r="D110" s="129"/>
      <c r="E110" s="116"/>
      <c r="F110" s="743" t="s">
        <v>630</v>
      </c>
      <c r="G110" s="743"/>
    </row>
    <row r="111" spans="1:7" ht="18" customHeight="1">
      <c r="A111" s="162"/>
      <c r="B111" s="127"/>
      <c r="C111" s="128"/>
      <c r="D111" s="129"/>
      <c r="E111" s="116"/>
      <c r="F111" s="743" t="s">
        <v>631</v>
      </c>
      <c r="G111" s="743"/>
    </row>
    <row r="112" spans="1:7" ht="18" customHeight="1">
      <c r="A112" s="162"/>
      <c r="B112" s="127"/>
      <c r="C112" s="128"/>
      <c r="D112" s="129"/>
      <c r="E112" s="116"/>
      <c r="F112" s="743" t="s">
        <v>632</v>
      </c>
      <c r="G112" s="743"/>
    </row>
    <row r="113" spans="1:15" ht="18" customHeight="1">
      <c r="A113" s="162"/>
      <c r="B113" s="127"/>
      <c r="C113" s="128"/>
      <c r="D113" s="129"/>
      <c r="E113" s="116"/>
      <c r="F113" s="743" t="s">
        <v>633</v>
      </c>
      <c r="G113" s="743"/>
    </row>
    <row r="114" spans="1:15" ht="18" customHeight="1">
      <c r="A114" s="162"/>
      <c r="B114" s="127"/>
      <c r="C114" s="128"/>
      <c r="D114" s="129"/>
      <c r="E114" s="116"/>
      <c r="F114" s="743" t="s">
        <v>634</v>
      </c>
      <c r="G114" s="743"/>
    </row>
    <row r="115" spans="1:15" ht="18" customHeight="1">
      <c r="A115" s="162"/>
      <c r="B115" s="127"/>
      <c r="C115" s="128"/>
      <c r="D115" s="129"/>
      <c r="E115" s="116"/>
      <c r="F115" s="743" t="s">
        <v>635</v>
      </c>
      <c r="G115" s="743"/>
    </row>
    <row r="116" spans="1:15" ht="18" customHeight="1">
      <c r="A116" s="147"/>
      <c r="B116" s="118"/>
      <c r="C116" s="119"/>
      <c r="D116" s="120"/>
      <c r="E116" s="116"/>
      <c r="F116" s="743" t="s">
        <v>636</v>
      </c>
      <c r="G116" s="743"/>
    </row>
    <row r="117" spans="1:15" ht="15.95" customHeight="1">
      <c r="A117" s="730">
        <v>14</v>
      </c>
      <c r="B117" s="114"/>
      <c r="C117" s="615" t="s">
        <v>94</v>
      </c>
      <c r="D117" s="189"/>
      <c r="E117" s="117" t="s">
        <v>69</v>
      </c>
      <c r="F117" s="844" t="s">
        <v>637</v>
      </c>
      <c r="G117" s="845"/>
    </row>
    <row r="118" spans="1:15" ht="30.75" customHeight="1">
      <c r="A118" s="162"/>
      <c r="B118" s="128"/>
      <c r="C118" s="128"/>
      <c r="D118" s="129"/>
      <c r="E118" s="117"/>
      <c r="F118" s="742" t="s">
        <v>638</v>
      </c>
      <c r="G118" s="742"/>
    </row>
    <row r="119" spans="1:15" ht="15.95" customHeight="1">
      <c r="A119" s="162"/>
      <c r="B119" s="128"/>
      <c r="C119" s="128"/>
      <c r="D119" s="129"/>
      <c r="E119" s="117"/>
      <c r="F119" s="772" t="s">
        <v>639</v>
      </c>
      <c r="G119" s="772"/>
    </row>
    <row r="120" spans="1:15" ht="32.25" customHeight="1">
      <c r="A120" s="162"/>
      <c r="B120" s="128"/>
      <c r="C120" s="128"/>
      <c r="D120" s="129"/>
      <c r="E120" s="117"/>
      <c r="F120" s="742" t="s">
        <v>640</v>
      </c>
      <c r="G120" s="742"/>
    </row>
    <row r="121" spans="1:15" ht="15.95" customHeight="1">
      <c r="A121" s="162"/>
      <c r="B121" s="128"/>
      <c r="C121" s="128"/>
      <c r="D121" s="129"/>
      <c r="E121" s="117"/>
      <c r="F121" s="772" t="s">
        <v>641</v>
      </c>
      <c r="G121" s="772"/>
    </row>
    <row r="122" spans="1:15" ht="15.95" customHeight="1">
      <c r="A122" s="162"/>
      <c r="B122" s="128"/>
      <c r="C122" s="128"/>
      <c r="D122" s="129"/>
      <c r="E122" s="117"/>
      <c r="F122" s="793" t="s">
        <v>642</v>
      </c>
      <c r="G122" s="794"/>
    </row>
    <row r="123" spans="1:15" ht="47.25" customHeight="1">
      <c r="A123" s="162"/>
      <c r="B123" s="128"/>
      <c r="C123" s="128"/>
      <c r="D123" s="129"/>
      <c r="E123" s="117"/>
      <c r="F123" s="742" t="s">
        <v>643</v>
      </c>
      <c r="G123" s="742"/>
      <c r="H123" s="193"/>
      <c r="I123" s="193"/>
      <c r="J123" s="193"/>
      <c r="K123" s="193"/>
      <c r="L123" s="193"/>
      <c r="M123" s="193"/>
      <c r="N123" s="193"/>
      <c r="O123" s="193"/>
    </row>
    <row r="124" spans="1:15" ht="19.5" customHeight="1">
      <c r="A124" s="162"/>
      <c r="B124" s="128"/>
      <c r="C124" s="128"/>
      <c r="D124" s="129"/>
      <c r="E124" s="117"/>
      <c r="F124" s="742" t="s">
        <v>647</v>
      </c>
      <c r="G124" s="742"/>
      <c r="H124" s="193"/>
      <c r="I124" s="193"/>
      <c r="J124" s="193"/>
      <c r="K124" s="193"/>
      <c r="L124" s="193"/>
      <c r="M124" s="193"/>
      <c r="N124" s="193"/>
      <c r="O124" s="193"/>
    </row>
    <row r="125" spans="1:15" ht="31.5" customHeight="1">
      <c r="A125" s="162"/>
      <c r="B125" s="128"/>
      <c r="C125" s="128"/>
      <c r="D125" s="129"/>
      <c r="E125" s="117"/>
      <c r="F125" s="742" t="s">
        <v>644</v>
      </c>
      <c r="G125" s="742"/>
      <c r="H125" s="193"/>
      <c r="I125" s="193"/>
      <c r="J125" s="193"/>
      <c r="K125" s="193"/>
      <c r="L125" s="193"/>
      <c r="M125" s="193"/>
      <c r="N125" s="193"/>
      <c r="O125" s="193"/>
    </row>
    <row r="126" spans="1:15" ht="33" customHeight="1">
      <c r="A126" s="162"/>
      <c r="B126" s="128"/>
      <c r="C126" s="128"/>
      <c r="D126" s="129"/>
      <c r="E126" s="117"/>
      <c r="F126" s="742" t="s">
        <v>685</v>
      </c>
      <c r="G126" s="742"/>
      <c r="H126" s="193"/>
      <c r="I126" s="193"/>
      <c r="J126" s="193"/>
      <c r="K126" s="193"/>
      <c r="L126" s="193"/>
      <c r="M126" s="193"/>
      <c r="N126" s="193"/>
      <c r="O126" s="193"/>
    </row>
    <row r="127" spans="1:15" ht="37.5" customHeight="1">
      <c r="A127" s="162"/>
      <c r="B127" s="128"/>
      <c r="C127" s="128"/>
      <c r="D127" s="129"/>
      <c r="E127" s="117"/>
      <c r="F127" s="742" t="s">
        <v>645</v>
      </c>
      <c r="G127" s="742"/>
      <c r="H127" s="193"/>
      <c r="I127" s="193"/>
      <c r="J127" s="193"/>
      <c r="K127" s="193"/>
      <c r="L127" s="193"/>
      <c r="M127" s="193"/>
      <c r="N127" s="193"/>
      <c r="O127" s="193"/>
    </row>
    <row r="128" spans="1:15" ht="31.5" customHeight="1">
      <c r="A128" s="147"/>
      <c r="B128" s="128"/>
      <c r="C128" s="128"/>
      <c r="D128" s="129"/>
      <c r="E128" s="117"/>
      <c r="F128" s="742" t="s">
        <v>646</v>
      </c>
      <c r="G128" s="742"/>
      <c r="H128" s="193"/>
      <c r="I128" s="193"/>
      <c r="J128" s="193"/>
      <c r="K128" s="193"/>
      <c r="L128" s="193"/>
      <c r="M128" s="193"/>
      <c r="N128" s="193"/>
      <c r="O128" s="193"/>
    </row>
    <row r="129" spans="1:7" ht="15.95" customHeight="1">
      <c r="A129" s="162">
        <v>15</v>
      </c>
      <c r="B129" s="188" t="s">
        <v>95</v>
      </c>
      <c r="C129" s="615"/>
      <c r="D129" s="189"/>
      <c r="E129" s="117" t="s">
        <v>69</v>
      </c>
      <c r="F129" s="148"/>
      <c r="G129" s="116"/>
    </row>
    <row r="130" spans="1:7" ht="15.95" customHeight="1">
      <c r="A130" s="149"/>
      <c r="B130" s="120" t="s">
        <v>115</v>
      </c>
      <c r="C130" s="150"/>
      <c r="D130" s="150" t="s">
        <v>96</v>
      </c>
      <c r="E130" s="148" t="s">
        <v>69</v>
      </c>
      <c r="F130" s="151" t="s">
        <v>128</v>
      </c>
      <c r="G130" s="120"/>
    </row>
    <row r="131" spans="1:7" ht="15.95" customHeight="1">
      <c r="A131" s="152"/>
      <c r="B131" s="116" t="s">
        <v>116</v>
      </c>
      <c r="C131" s="135"/>
      <c r="D131" s="135" t="s">
        <v>97</v>
      </c>
      <c r="E131" s="148" t="s">
        <v>69</v>
      </c>
      <c r="F131" s="151" t="s">
        <v>161</v>
      </c>
      <c r="G131" s="120"/>
    </row>
    <row r="132" spans="1:7" ht="15.95" customHeight="1">
      <c r="A132" s="152"/>
      <c r="B132" s="130" t="s">
        <v>117</v>
      </c>
      <c r="C132" s="135"/>
      <c r="D132" s="135" t="s">
        <v>98</v>
      </c>
      <c r="E132" s="148" t="s">
        <v>69</v>
      </c>
      <c r="F132" s="151"/>
      <c r="G132" s="120"/>
    </row>
    <row r="133" spans="1:7" ht="15.95" customHeight="1">
      <c r="A133" s="152"/>
      <c r="B133" s="149"/>
      <c r="C133" s="116" t="s">
        <v>52</v>
      </c>
      <c r="D133" s="135" t="s">
        <v>99</v>
      </c>
      <c r="E133" s="148" t="s">
        <v>69</v>
      </c>
      <c r="F133" s="151" t="s">
        <v>130</v>
      </c>
      <c r="G133" s="120"/>
    </row>
    <row r="134" spans="1:7" ht="15.95" customHeight="1">
      <c r="A134" s="152"/>
      <c r="B134" s="150"/>
      <c r="C134" s="130" t="s">
        <v>52</v>
      </c>
      <c r="D134" s="149" t="s">
        <v>100</v>
      </c>
      <c r="E134" s="148" t="s">
        <v>69</v>
      </c>
      <c r="F134" s="154" t="s">
        <v>162</v>
      </c>
      <c r="G134" s="120"/>
    </row>
    <row r="135" spans="1:7" ht="15.95" customHeight="1">
      <c r="A135" s="152"/>
      <c r="B135" s="153"/>
      <c r="C135" s="137"/>
      <c r="D135" s="130"/>
      <c r="E135" s="117"/>
      <c r="F135" s="154" t="s">
        <v>648</v>
      </c>
      <c r="G135" s="120"/>
    </row>
    <row r="136" spans="1:7" ht="15.95" customHeight="1">
      <c r="A136" s="152"/>
      <c r="B136" s="153"/>
      <c r="C136" s="155"/>
      <c r="D136" s="129"/>
      <c r="E136" s="117"/>
      <c r="F136" s="154" t="s">
        <v>163</v>
      </c>
      <c r="G136" s="120"/>
    </row>
    <row r="137" spans="1:7" ht="15.95" customHeight="1">
      <c r="A137" s="152"/>
      <c r="B137" s="153"/>
      <c r="C137" s="155"/>
      <c r="D137" s="129"/>
      <c r="E137" s="117"/>
      <c r="F137" s="154" t="s">
        <v>164</v>
      </c>
      <c r="G137" s="120"/>
    </row>
    <row r="138" spans="1:7" ht="15.95" customHeight="1">
      <c r="A138" s="152"/>
      <c r="B138" s="153"/>
      <c r="C138" s="155"/>
      <c r="D138" s="129"/>
      <c r="E138" s="117"/>
      <c r="F138" s="154" t="s">
        <v>165</v>
      </c>
      <c r="G138" s="120"/>
    </row>
    <row r="139" spans="1:7" ht="15.95" customHeight="1">
      <c r="A139" s="152"/>
      <c r="B139" s="153"/>
      <c r="C139" s="155"/>
      <c r="D139" s="129"/>
      <c r="E139" s="117"/>
      <c r="F139" s="154" t="s">
        <v>166</v>
      </c>
      <c r="G139" s="120"/>
    </row>
    <row r="140" spans="1:7" ht="15.95" customHeight="1">
      <c r="A140" s="152"/>
      <c r="B140" s="153"/>
      <c r="C140" s="155"/>
      <c r="D140" s="129"/>
      <c r="E140" s="117"/>
      <c r="F140" s="154" t="s">
        <v>167</v>
      </c>
      <c r="G140" s="120"/>
    </row>
    <row r="141" spans="1:7" ht="15.95" customHeight="1">
      <c r="A141" s="152"/>
      <c r="B141" s="153"/>
      <c r="C141" s="155"/>
      <c r="D141" s="129"/>
      <c r="E141" s="117"/>
      <c r="F141" s="154" t="s">
        <v>168</v>
      </c>
      <c r="G141" s="120"/>
    </row>
    <row r="142" spans="1:7" ht="15.95" customHeight="1">
      <c r="A142" s="152"/>
      <c r="B142" s="151"/>
      <c r="C142" s="155"/>
      <c r="D142" s="129"/>
      <c r="E142" s="117"/>
      <c r="F142" s="154" t="s">
        <v>169</v>
      </c>
      <c r="G142" s="120"/>
    </row>
    <row r="143" spans="1:7" ht="15.95" customHeight="1">
      <c r="A143" s="152"/>
      <c r="B143" s="155" t="s">
        <v>118</v>
      </c>
      <c r="C143" s="148"/>
      <c r="D143" s="116" t="s">
        <v>101</v>
      </c>
      <c r="E143" s="117" t="s">
        <v>69</v>
      </c>
      <c r="F143" s="154" t="s">
        <v>170</v>
      </c>
      <c r="G143" s="120"/>
    </row>
    <row r="144" spans="1:7" ht="15.95" customHeight="1">
      <c r="A144" s="152"/>
      <c r="B144" s="156"/>
      <c r="C144" s="155"/>
      <c r="D144" s="129"/>
      <c r="E144" s="117"/>
      <c r="F144" s="154" t="s">
        <v>171</v>
      </c>
      <c r="G144" s="120"/>
    </row>
    <row r="145" spans="1:7" ht="15.95" customHeight="1">
      <c r="A145" s="152"/>
      <c r="B145" s="153"/>
      <c r="C145" s="155"/>
      <c r="D145" s="129"/>
      <c r="E145" s="117"/>
      <c r="F145" s="154" t="s">
        <v>172</v>
      </c>
      <c r="G145" s="120"/>
    </row>
    <row r="146" spans="1:7" ht="15.95" customHeight="1">
      <c r="A146" s="152"/>
      <c r="B146" s="153"/>
      <c r="C146" s="155"/>
      <c r="D146" s="129"/>
      <c r="E146" s="117"/>
      <c r="F146" s="154" t="s">
        <v>173</v>
      </c>
      <c r="G146" s="120"/>
    </row>
    <row r="147" spans="1:7" ht="15.95" customHeight="1">
      <c r="A147" s="152"/>
      <c r="B147" s="153"/>
      <c r="C147" s="155"/>
      <c r="D147" s="129"/>
      <c r="E147" s="117"/>
      <c r="F147" s="154" t="s">
        <v>174</v>
      </c>
      <c r="G147" s="120"/>
    </row>
    <row r="148" spans="1:7" ht="15.95" customHeight="1">
      <c r="A148" s="152"/>
      <c r="B148" s="153"/>
      <c r="C148" s="155"/>
      <c r="D148" s="129"/>
      <c r="E148" s="117"/>
      <c r="F148" s="154" t="s">
        <v>175</v>
      </c>
      <c r="G148" s="120"/>
    </row>
    <row r="149" spans="1:7" ht="15.95" customHeight="1">
      <c r="A149" s="152"/>
      <c r="B149" s="153"/>
      <c r="C149" s="155"/>
      <c r="D149" s="129"/>
      <c r="E149" s="117"/>
      <c r="F149" s="154" t="s">
        <v>176</v>
      </c>
      <c r="G149" s="120"/>
    </row>
    <row r="150" spans="1:7" ht="15.95" customHeight="1">
      <c r="A150" s="152"/>
      <c r="B150" s="151"/>
      <c r="C150" s="155"/>
      <c r="D150" s="129"/>
      <c r="E150" s="117"/>
      <c r="F150" s="154" t="s">
        <v>177</v>
      </c>
      <c r="G150" s="120"/>
    </row>
    <row r="151" spans="1:7" ht="15.95" customHeight="1">
      <c r="A151" s="152"/>
      <c r="B151" s="155" t="s">
        <v>119</v>
      </c>
      <c r="C151" s="148"/>
      <c r="D151" s="116" t="s">
        <v>102</v>
      </c>
      <c r="E151" s="117" t="s">
        <v>69</v>
      </c>
      <c r="F151" s="779" t="s">
        <v>178</v>
      </c>
      <c r="G151" s="780"/>
    </row>
    <row r="152" spans="1:7" ht="15.95" customHeight="1">
      <c r="A152" s="152"/>
      <c r="B152" s="156"/>
      <c r="C152" s="155"/>
      <c r="D152" s="129"/>
      <c r="E152" s="117"/>
      <c r="F152" s="779" t="s">
        <v>179</v>
      </c>
      <c r="G152" s="843"/>
    </row>
    <row r="153" spans="1:7" ht="15.95" customHeight="1">
      <c r="A153" s="152"/>
      <c r="B153" s="153"/>
      <c r="C153" s="155"/>
      <c r="D153" s="129"/>
      <c r="E153" s="117"/>
      <c r="F153" s="779" t="s">
        <v>180</v>
      </c>
      <c r="G153" s="780"/>
    </row>
    <row r="154" spans="1:7" ht="36" customHeight="1">
      <c r="A154" s="152"/>
      <c r="B154" s="153"/>
      <c r="C154" s="155"/>
      <c r="D154" s="129"/>
      <c r="E154" s="117"/>
      <c r="F154" s="779" t="s">
        <v>181</v>
      </c>
      <c r="G154" s="843"/>
    </row>
    <row r="155" spans="1:7" ht="15.95" customHeight="1">
      <c r="A155" s="152"/>
      <c r="B155" s="151"/>
      <c r="C155" s="155"/>
      <c r="D155" s="129"/>
      <c r="E155" s="117"/>
      <c r="F155" s="779" t="s">
        <v>182</v>
      </c>
      <c r="G155" s="780"/>
    </row>
    <row r="156" spans="1:7" ht="34.5" customHeight="1">
      <c r="A156" s="152"/>
      <c r="B156" s="165" t="s">
        <v>120</v>
      </c>
      <c r="C156" s="234"/>
      <c r="D156" s="133" t="s">
        <v>103</v>
      </c>
      <c r="E156" s="166" t="s">
        <v>69</v>
      </c>
      <c r="F156" s="779" t="s">
        <v>183</v>
      </c>
      <c r="G156" s="843"/>
    </row>
    <row r="157" spans="1:7" ht="33.75" customHeight="1">
      <c r="A157" s="152"/>
      <c r="B157" s="156"/>
      <c r="C157" s="137"/>
      <c r="D157" s="130"/>
      <c r="E157" s="117"/>
      <c r="F157" s="779" t="s">
        <v>184</v>
      </c>
      <c r="G157" s="843"/>
    </row>
    <row r="158" spans="1:7" ht="36" customHeight="1">
      <c r="A158" s="152"/>
      <c r="B158" s="151"/>
      <c r="C158" s="138"/>
      <c r="D158" s="120"/>
      <c r="E158" s="117"/>
      <c r="F158" s="779" t="s">
        <v>185</v>
      </c>
      <c r="G158" s="843"/>
    </row>
    <row r="159" spans="1:7" ht="15.95" customHeight="1">
      <c r="A159" s="152"/>
      <c r="B159" s="120" t="s">
        <v>121</v>
      </c>
      <c r="C159" s="150"/>
      <c r="D159" s="150" t="s">
        <v>104</v>
      </c>
      <c r="E159" s="148" t="s">
        <v>69</v>
      </c>
      <c r="F159" s="746" t="s">
        <v>186</v>
      </c>
      <c r="G159" s="748"/>
    </row>
    <row r="160" spans="1:7" ht="33" customHeight="1">
      <c r="A160" s="157"/>
      <c r="B160" s="133" t="s">
        <v>122</v>
      </c>
      <c r="C160" s="134"/>
      <c r="D160" s="134" t="s">
        <v>105</v>
      </c>
      <c r="E160" s="158" t="s">
        <v>69</v>
      </c>
      <c r="F160" s="779" t="s">
        <v>187</v>
      </c>
      <c r="G160" s="843"/>
    </row>
    <row r="161" spans="1:7" ht="15.95" customHeight="1">
      <c r="A161" s="152"/>
      <c r="B161" s="156"/>
      <c r="C161" s="137"/>
      <c r="D161" s="130"/>
      <c r="E161" s="117"/>
      <c r="F161" s="154" t="s">
        <v>188</v>
      </c>
      <c r="G161" s="120"/>
    </row>
    <row r="162" spans="1:7" ht="15.95" customHeight="1">
      <c r="A162" s="152"/>
      <c r="B162" s="153"/>
      <c r="C162" s="155"/>
      <c r="D162" s="129"/>
      <c r="E162" s="117"/>
      <c r="F162" s="154" t="s">
        <v>189</v>
      </c>
      <c r="G162" s="120"/>
    </row>
    <row r="163" spans="1:7" ht="15.95" customHeight="1">
      <c r="A163" s="152"/>
      <c r="B163" s="153"/>
      <c r="C163" s="155"/>
      <c r="D163" s="129"/>
      <c r="E163" s="117"/>
      <c r="F163" s="154" t="s">
        <v>190</v>
      </c>
      <c r="G163" s="120"/>
    </row>
    <row r="164" spans="1:7" ht="15.95" customHeight="1">
      <c r="A164" s="152"/>
      <c r="B164" s="151"/>
      <c r="C164" s="138"/>
      <c r="D164" s="120"/>
      <c r="E164" s="117"/>
      <c r="F164" s="154" t="s">
        <v>191</v>
      </c>
      <c r="G164" s="120"/>
    </row>
    <row r="165" spans="1:7" ht="15.95" customHeight="1">
      <c r="A165" s="152"/>
      <c r="B165" s="129" t="s">
        <v>123</v>
      </c>
      <c r="C165" s="152"/>
      <c r="D165" s="152" t="s">
        <v>106</v>
      </c>
      <c r="E165" s="148" t="s">
        <v>69</v>
      </c>
      <c r="F165" s="154" t="s">
        <v>192</v>
      </c>
      <c r="G165" s="120"/>
    </row>
    <row r="166" spans="1:7" ht="18" customHeight="1">
      <c r="A166" s="152"/>
      <c r="B166" s="148"/>
      <c r="C166" s="117"/>
      <c r="D166" s="116"/>
      <c r="E166" s="117"/>
      <c r="F166" s="779" t="s">
        <v>193</v>
      </c>
      <c r="G166" s="843"/>
    </row>
    <row r="167" spans="1:7" ht="15.95" customHeight="1">
      <c r="A167" s="150"/>
      <c r="B167" s="135" t="s">
        <v>124</v>
      </c>
      <c r="C167" s="135"/>
      <c r="D167" s="135" t="s">
        <v>107</v>
      </c>
      <c r="E167" s="148" t="s">
        <v>69</v>
      </c>
      <c r="F167" s="779" t="s">
        <v>194</v>
      </c>
      <c r="G167" s="843"/>
    </row>
    <row r="168" spans="1:7" ht="15.75">
      <c r="A168" s="113"/>
      <c r="B168" s="113"/>
      <c r="C168" s="113"/>
      <c r="D168" s="113"/>
      <c r="E168" s="113"/>
      <c r="F168" s="113"/>
      <c r="G168" s="113"/>
    </row>
    <row r="169" spans="1:7" ht="15.75">
      <c r="A169" s="113"/>
      <c r="B169" s="113"/>
      <c r="C169" s="113"/>
      <c r="D169" s="159" t="s">
        <v>133</v>
      </c>
      <c r="E169" s="113"/>
      <c r="F169" s="758" t="s">
        <v>152</v>
      </c>
      <c r="G169" s="758"/>
    </row>
    <row r="170" spans="1:7" ht="15.75">
      <c r="A170" s="113"/>
      <c r="B170" s="113"/>
      <c r="C170" s="113"/>
      <c r="D170" s="159"/>
      <c r="E170" s="113"/>
      <c r="F170" s="159"/>
      <c r="G170" s="689"/>
    </row>
    <row r="171" spans="1:7" ht="15.75">
      <c r="A171" s="113"/>
      <c r="B171" s="113"/>
      <c r="C171" s="113"/>
      <c r="D171" s="159"/>
      <c r="E171" s="113"/>
      <c r="F171" s="159"/>
      <c r="G171" s="689"/>
    </row>
    <row r="172" spans="1:7" ht="15.75">
      <c r="A172" s="113"/>
      <c r="B172" s="113"/>
      <c r="C172" s="113"/>
      <c r="D172" s="159"/>
      <c r="E172" s="113"/>
      <c r="F172" s="159"/>
      <c r="G172" s="689"/>
    </row>
    <row r="173" spans="1:7" ht="15.75">
      <c r="A173" s="113"/>
      <c r="B173" s="113"/>
      <c r="C173" s="113"/>
      <c r="D173" s="159"/>
      <c r="E173" s="113"/>
      <c r="F173" s="159"/>
      <c r="G173" s="689"/>
    </row>
    <row r="174" spans="1:7" ht="15.75">
      <c r="A174" s="113"/>
      <c r="B174" s="113"/>
      <c r="C174" s="113"/>
      <c r="D174" s="680" t="s">
        <v>1615</v>
      </c>
      <c r="E174" s="113"/>
      <c r="F174" s="930" t="s">
        <v>383</v>
      </c>
      <c r="G174" s="930"/>
    </row>
    <row r="175" spans="1:7" ht="15.75">
      <c r="A175" s="113"/>
      <c r="B175" s="113"/>
      <c r="C175" s="113"/>
      <c r="D175" s="434"/>
      <c r="E175" s="113"/>
      <c r="F175" s="758" t="s">
        <v>1351</v>
      </c>
      <c r="G175" s="758"/>
    </row>
    <row r="176" spans="1:7" ht="15.75">
      <c r="A176" s="113"/>
      <c r="B176" s="113"/>
      <c r="C176" s="113"/>
      <c r="D176" s="434"/>
      <c r="E176" s="113"/>
      <c r="F176" s="434"/>
      <c r="G176" s="113"/>
    </row>
    <row r="177" spans="1:7" ht="15.75">
      <c r="A177" s="113"/>
      <c r="B177" s="113"/>
      <c r="C177" s="113"/>
      <c r="D177" s="434"/>
      <c r="E177" s="113"/>
      <c r="F177" s="434"/>
      <c r="G177" s="113"/>
    </row>
    <row r="178" spans="1:7" ht="15.75">
      <c r="A178" s="113"/>
      <c r="B178" s="113"/>
      <c r="C178" s="113"/>
      <c r="D178" s="434"/>
      <c r="E178" s="113"/>
      <c r="F178" s="434"/>
      <c r="G178" s="113"/>
    </row>
    <row r="179" spans="1:7" ht="15.75">
      <c r="A179" s="113"/>
      <c r="B179" s="113"/>
      <c r="C179" s="113"/>
      <c r="D179" s="434"/>
      <c r="E179" s="113"/>
      <c r="F179" s="434"/>
      <c r="G179" s="113"/>
    </row>
    <row r="180" spans="1:7" ht="15.75">
      <c r="A180" s="113"/>
      <c r="B180" s="113"/>
      <c r="C180" s="113"/>
      <c r="D180" s="434"/>
      <c r="E180" s="113"/>
      <c r="F180" s="434"/>
      <c r="G180" s="113"/>
    </row>
    <row r="181" spans="1:7" ht="15.75">
      <c r="A181" s="113"/>
      <c r="B181" s="113"/>
      <c r="C181" s="113"/>
      <c r="D181" s="434"/>
      <c r="E181" s="113"/>
      <c r="F181" s="434"/>
      <c r="G181" s="113"/>
    </row>
    <row r="182" spans="1:7" ht="15.75">
      <c r="A182" s="113"/>
      <c r="B182" s="113"/>
      <c r="C182" s="113"/>
      <c r="D182" s="434"/>
      <c r="E182" s="113"/>
      <c r="F182" s="434"/>
      <c r="G182" s="113"/>
    </row>
    <row r="183" spans="1:7" ht="15.75">
      <c r="A183" s="113"/>
      <c r="B183" s="113"/>
      <c r="C183" s="113"/>
      <c r="D183" s="434"/>
      <c r="E183" s="113"/>
      <c r="F183" s="434"/>
      <c r="G183" s="113"/>
    </row>
    <row r="184" spans="1:7" ht="15.75">
      <c r="A184" s="113"/>
      <c r="B184" s="113"/>
      <c r="C184" s="113"/>
      <c r="D184" s="434"/>
      <c r="E184" s="113"/>
      <c r="F184" s="434"/>
      <c r="G184" s="113"/>
    </row>
    <row r="185" spans="1:7" ht="15.75">
      <c r="A185" s="113"/>
      <c r="B185" s="113"/>
      <c r="C185" s="113"/>
      <c r="D185" s="434"/>
      <c r="E185" s="113"/>
      <c r="F185" s="434"/>
      <c r="G185" s="113"/>
    </row>
    <row r="186" spans="1:7" ht="15.75">
      <c r="A186" s="113"/>
      <c r="B186" s="113"/>
      <c r="C186" s="113"/>
      <c r="D186" s="434"/>
      <c r="E186" s="113"/>
      <c r="F186" s="434"/>
      <c r="G186" s="113"/>
    </row>
    <row r="187" spans="1:7" ht="15.75">
      <c r="A187" s="113"/>
      <c r="B187" s="113"/>
      <c r="C187" s="113"/>
      <c r="D187" s="434"/>
      <c r="E187" s="113"/>
      <c r="F187" s="434"/>
      <c r="G187" s="113"/>
    </row>
    <row r="188" spans="1:7" ht="15.75">
      <c r="A188" s="113"/>
      <c r="B188" s="113"/>
      <c r="C188" s="113"/>
      <c r="D188" s="434"/>
      <c r="E188" s="113"/>
      <c r="F188" s="434"/>
      <c r="G188" s="113"/>
    </row>
    <row r="189" spans="1:7" ht="15.75">
      <c r="A189" s="113"/>
      <c r="B189" s="113"/>
      <c r="C189" s="113"/>
      <c r="D189" s="434"/>
      <c r="E189" s="113"/>
      <c r="F189" s="434"/>
      <c r="G189" s="113"/>
    </row>
    <row r="190" spans="1:7" ht="15.75">
      <c r="A190" s="113"/>
      <c r="B190" s="113"/>
      <c r="C190" s="113"/>
      <c r="D190" s="434"/>
      <c r="E190" s="113"/>
      <c r="F190" s="434"/>
      <c r="G190" s="113"/>
    </row>
    <row r="191" spans="1:7" ht="15.75">
      <c r="A191" s="113"/>
      <c r="B191" s="113"/>
      <c r="C191" s="113"/>
      <c r="D191" s="434"/>
      <c r="E191" s="113"/>
      <c r="F191" s="434"/>
      <c r="G191" s="113"/>
    </row>
    <row r="192" spans="1:7" ht="15.75">
      <c r="A192" s="113"/>
      <c r="B192" s="113"/>
      <c r="C192" s="113"/>
      <c r="D192" s="434"/>
      <c r="E192" s="113"/>
      <c r="F192" s="434"/>
      <c r="G192" s="113"/>
    </row>
    <row r="193" spans="1:7" ht="15.75">
      <c r="A193" s="113"/>
      <c r="B193" s="113"/>
      <c r="C193" s="113"/>
      <c r="D193" s="434"/>
      <c r="E193" s="113"/>
      <c r="F193" s="434"/>
      <c r="G193" s="113"/>
    </row>
    <row r="194" spans="1:7" ht="15.75">
      <c r="A194" s="113"/>
      <c r="B194" s="113"/>
      <c r="C194" s="113"/>
      <c r="D194" s="434"/>
      <c r="E194" s="113"/>
      <c r="F194" s="434"/>
      <c r="G194" s="113"/>
    </row>
    <row r="195" spans="1:7" ht="15.75">
      <c r="A195" s="113"/>
      <c r="B195" s="113"/>
      <c r="C195" s="113"/>
      <c r="D195" s="434"/>
      <c r="E195" s="113"/>
      <c r="F195" s="434"/>
      <c r="G195" s="113"/>
    </row>
    <row r="196" spans="1:7" ht="15.75">
      <c r="A196" s="113"/>
      <c r="B196" s="113"/>
      <c r="C196" s="113"/>
      <c r="D196" s="434"/>
      <c r="E196" s="113"/>
      <c r="F196" s="434"/>
      <c r="G196" s="113"/>
    </row>
    <row r="197" spans="1:7" ht="15.75">
      <c r="A197" s="113"/>
      <c r="B197" s="113"/>
      <c r="C197" s="113"/>
      <c r="D197" s="434"/>
      <c r="E197" s="113"/>
      <c r="F197" s="434"/>
      <c r="G197" s="113"/>
    </row>
    <row r="198" spans="1:7" ht="15.75">
      <c r="A198" s="113"/>
      <c r="B198" s="113"/>
      <c r="C198" s="113"/>
      <c r="D198" s="434"/>
      <c r="E198" s="113"/>
      <c r="F198" s="434"/>
      <c r="G198" s="113"/>
    </row>
    <row r="199" spans="1:7" ht="15.75">
      <c r="A199" s="113"/>
      <c r="B199" s="113"/>
      <c r="C199" s="113"/>
      <c r="D199" s="434"/>
      <c r="E199" s="113"/>
      <c r="F199" s="434"/>
      <c r="G199" s="113"/>
    </row>
    <row r="200" spans="1:7" ht="15.75">
      <c r="A200" s="113"/>
      <c r="B200" s="113"/>
      <c r="C200" s="113"/>
      <c r="D200" s="434"/>
      <c r="E200" s="113"/>
      <c r="F200" s="434"/>
      <c r="G200" s="113"/>
    </row>
    <row r="201" spans="1:7" ht="15.75">
      <c r="A201" s="113"/>
      <c r="B201" s="113"/>
      <c r="C201" s="113"/>
      <c r="D201" s="434"/>
      <c r="E201" s="113"/>
      <c r="F201" s="434"/>
      <c r="G201" s="113"/>
    </row>
    <row r="202" spans="1:7" ht="15.75">
      <c r="A202" s="113"/>
      <c r="B202" s="113"/>
      <c r="C202" s="113"/>
      <c r="D202" s="434"/>
      <c r="E202" s="113"/>
      <c r="F202" s="434"/>
      <c r="G202" s="113"/>
    </row>
    <row r="203" spans="1:7" ht="15.75">
      <c r="A203" s="113"/>
      <c r="B203" s="113"/>
      <c r="C203" s="113"/>
      <c r="D203" s="434"/>
      <c r="E203" s="113"/>
      <c r="F203" s="434"/>
      <c r="G203" s="113"/>
    </row>
    <row r="204" spans="1:7" ht="15.75">
      <c r="A204" s="113"/>
      <c r="B204" s="113"/>
      <c r="C204" s="113"/>
      <c r="D204" s="434"/>
      <c r="E204" s="113"/>
      <c r="F204" s="434"/>
      <c r="G204" s="113"/>
    </row>
    <row r="205" spans="1:7" ht="15.75">
      <c r="A205" s="113"/>
      <c r="B205" s="113"/>
      <c r="C205" s="113"/>
      <c r="D205" s="434"/>
      <c r="E205" s="113"/>
      <c r="F205" s="434"/>
      <c r="G205" s="113"/>
    </row>
    <row r="206" spans="1:7" ht="15.75">
      <c r="A206" s="113"/>
      <c r="B206" s="113"/>
      <c r="C206" s="113"/>
      <c r="D206" s="434"/>
      <c r="E206" s="113"/>
      <c r="F206" s="434"/>
      <c r="G206" s="113"/>
    </row>
    <row r="207" spans="1:7" ht="15.75">
      <c r="A207" s="113"/>
      <c r="B207" s="113"/>
      <c r="C207" s="113"/>
      <c r="D207" s="434"/>
      <c r="E207" s="113"/>
      <c r="F207" s="434"/>
      <c r="G207" s="113"/>
    </row>
    <row r="208" spans="1:7" ht="15.75">
      <c r="A208" s="113"/>
      <c r="B208" s="113"/>
      <c r="C208" s="113"/>
      <c r="D208" s="434"/>
      <c r="E208" s="113"/>
      <c r="F208" s="434"/>
      <c r="G208" s="113"/>
    </row>
    <row r="209" spans="1:7" ht="15.75">
      <c r="A209" s="113"/>
      <c r="B209" s="113"/>
      <c r="C209" s="113"/>
      <c r="D209" s="689"/>
      <c r="E209" s="113"/>
      <c r="F209" s="689"/>
      <c r="G209" s="113"/>
    </row>
    <row r="210" spans="1:7" ht="15.75">
      <c r="A210" s="113"/>
      <c r="B210" s="113"/>
      <c r="C210" s="113"/>
      <c r="D210" s="689"/>
      <c r="E210" s="113"/>
      <c r="F210" s="689"/>
      <c r="G210" s="113"/>
    </row>
    <row r="211" spans="1:7" ht="15.75">
      <c r="A211" s="113"/>
      <c r="B211" s="113"/>
      <c r="C211" s="113"/>
      <c r="D211" s="689"/>
      <c r="E211" s="113"/>
      <c r="F211" s="689"/>
      <c r="G211" s="113"/>
    </row>
    <row r="212" spans="1:7" ht="15.75">
      <c r="A212" s="113"/>
      <c r="B212" s="113"/>
      <c r="C212" s="113"/>
      <c r="D212" s="434"/>
      <c r="E212" s="113"/>
      <c r="F212" s="434"/>
      <c r="G212" s="113"/>
    </row>
    <row r="213" spans="1:7" ht="15.75">
      <c r="A213" s="113"/>
      <c r="B213" s="113"/>
      <c r="C213" s="113"/>
      <c r="D213" s="434"/>
      <c r="E213" s="113"/>
      <c r="F213" s="434"/>
      <c r="G213" s="113"/>
    </row>
    <row r="214" spans="1:7" ht="15.75">
      <c r="A214" s="113"/>
      <c r="B214" s="113"/>
      <c r="C214" s="113"/>
      <c r="D214" s="434"/>
      <c r="E214" s="113"/>
      <c r="F214" s="434"/>
      <c r="G214" s="113"/>
    </row>
    <row r="215" spans="1:7" ht="15.75">
      <c r="A215" s="113"/>
      <c r="B215" s="113"/>
      <c r="C215" s="113"/>
      <c r="D215" s="434"/>
      <c r="E215" s="113"/>
      <c r="F215" s="434"/>
      <c r="G215" s="113"/>
    </row>
    <row r="216" spans="1:7" ht="15.75">
      <c r="A216" s="113"/>
      <c r="B216" s="113"/>
      <c r="C216" s="113"/>
      <c r="D216" s="434"/>
      <c r="E216" s="113"/>
      <c r="F216" s="434"/>
      <c r="G216" s="113"/>
    </row>
    <row r="217" spans="1:7" ht="15.6" customHeight="1">
      <c r="A217" s="738" t="s">
        <v>80</v>
      </c>
      <c r="B217" s="738"/>
      <c r="C217" s="738"/>
      <c r="D217" s="738"/>
      <c r="E217" s="738"/>
      <c r="F217" s="738"/>
      <c r="G217" s="738"/>
    </row>
    <row r="218" spans="1:7" ht="15.6" customHeight="1">
      <c r="A218" s="155"/>
      <c r="B218" s="155"/>
      <c r="C218" s="155"/>
      <c r="D218" s="155"/>
      <c r="E218" s="155"/>
      <c r="F218" s="155"/>
      <c r="G218" s="113"/>
    </row>
    <row r="219" spans="1:7" ht="15.6" customHeight="1">
      <c r="A219" s="141">
        <v>1</v>
      </c>
      <c r="B219" s="114"/>
      <c r="C219" s="115"/>
      <c r="D219" s="116" t="s">
        <v>81</v>
      </c>
      <c r="E219" s="148" t="s">
        <v>69</v>
      </c>
      <c r="F219" s="148"/>
      <c r="G219" s="116"/>
    </row>
    <row r="220" spans="1:7" ht="31.5" customHeight="1">
      <c r="A220" s="141">
        <v>2</v>
      </c>
      <c r="B220" s="114"/>
      <c r="C220" s="115"/>
      <c r="D220" s="116" t="s">
        <v>82</v>
      </c>
      <c r="E220" s="135" t="s">
        <v>69</v>
      </c>
      <c r="F220" s="736" t="s">
        <v>542</v>
      </c>
      <c r="G220" s="737"/>
    </row>
    <row r="221" spans="1:7" ht="15.6" customHeight="1">
      <c r="A221" s="141">
        <v>3</v>
      </c>
      <c r="B221" s="118"/>
      <c r="C221" s="119"/>
      <c r="D221" s="120" t="s">
        <v>83</v>
      </c>
      <c r="E221" s="135" t="s">
        <v>69</v>
      </c>
      <c r="F221" s="151" t="s">
        <v>481</v>
      </c>
      <c r="G221" s="120"/>
    </row>
    <row r="222" spans="1:7" ht="114" customHeight="1">
      <c r="A222" s="160">
        <v>4</v>
      </c>
      <c r="B222" s="122"/>
      <c r="C222" s="123"/>
      <c r="D222" s="124" t="s">
        <v>84</v>
      </c>
      <c r="E222" s="143" t="s">
        <v>69</v>
      </c>
      <c r="F222" s="835" t="s">
        <v>563</v>
      </c>
      <c r="G222" s="836"/>
    </row>
    <row r="223" spans="1:7" ht="15.6" customHeight="1">
      <c r="A223" s="146">
        <v>5</v>
      </c>
      <c r="B223" s="114"/>
      <c r="C223" s="115"/>
      <c r="D223" s="116" t="s">
        <v>85</v>
      </c>
      <c r="E223" s="135" t="s">
        <v>69</v>
      </c>
      <c r="F223" s="779" t="s">
        <v>560</v>
      </c>
      <c r="G223" s="780"/>
    </row>
    <row r="224" spans="1:7" ht="35.25" customHeight="1">
      <c r="A224" s="162"/>
      <c r="B224" s="127"/>
      <c r="C224" s="128"/>
      <c r="D224" s="129"/>
      <c r="E224" s="155"/>
      <c r="F224" s="779" t="s">
        <v>561</v>
      </c>
      <c r="G224" s="780"/>
    </row>
    <row r="225" spans="1:15" ht="30" customHeight="1">
      <c r="A225" s="162"/>
      <c r="B225" s="127"/>
      <c r="C225" s="128"/>
      <c r="D225" s="129"/>
      <c r="E225" s="155"/>
      <c r="F225" s="779" t="s">
        <v>562</v>
      </c>
      <c r="G225" s="780"/>
    </row>
    <row r="226" spans="1:15" ht="36.75" customHeight="1">
      <c r="A226" s="162"/>
      <c r="B226" s="127"/>
      <c r="C226" s="128"/>
      <c r="D226" s="129"/>
      <c r="E226" s="155"/>
      <c r="F226" s="779" t="s">
        <v>490</v>
      </c>
      <c r="G226" s="780"/>
    </row>
    <row r="227" spans="1:15" ht="36" customHeight="1">
      <c r="A227" s="162"/>
      <c r="B227" s="127"/>
      <c r="C227" s="128"/>
      <c r="D227" s="129"/>
      <c r="E227" s="155"/>
      <c r="F227" s="779" t="s">
        <v>491</v>
      </c>
      <c r="G227" s="780"/>
    </row>
    <row r="228" spans="1:15" ht="17.25" customHeight="1">
      <c r="A228" s="162"/>
      <c r="B228" s="127"/>
      <c r="C228" s="128"/>
      <c r="D228" s="129"/>
      <c r="E228" s="155"/>
      <c r="F228" s="779" t="s">
        <v>492</v>
      </c>
      <c r="G228" s="780"/>
    </row>
    <row r="229" spans="1:15" ht="30.75" customHeight="1">
      <c r="A229" s="162"/>
      <c r="B229" s="127"/>
      <c r="C229" s="128"/>
      <c r="D229" s="129"/>
      <c r="E229" s="155"/>
      <c r="F229" s="779" t="s">
        <v>493</v>
      </c>
      <c r="G229" s="780"/>
    </row>
    <row r="230" spans="1:15" ht="18.75" customHeight="1">
      <c r="A230" s="162"/>
      <c r="B230" s="127"/>
      <c r="C230" s="128"/>
      <c r="D230" s="129"/>
      <c r="E230" s="155"/>
      <c r="F230" s="779" t="s">
        <v>494</v>
      </c>
      <c r="G230" s="780"/>
    </row>
    <row r="231" spans="1:15" ht="18.75" customHeight="1">
      <c r="A231" s="162"/>
      <c r="B231" s="127"/>
      <c r="C231" s="128"/>
      <c r="D231" s="129"/>
      <c r="E231" s="155"/>
      <c r="F231" s="779" t="s">
        <v>495</v>
      </c>
      <c r="G231" s="780"/>
    </row>
    <row r="232" spans="1:15" ht="46.5" customHeight="1">
      <c r="A232" s="160">
        <v>6</v>
      </c>
      <c r="B232" s="171"/>
      <c r="C232" s="171"/>
      <c r="D232" s="125" t="s">
        <v>86</v>
      </c>
      <c r="E232" s="158" t="s">
        <v>69</v>
      </c>
      <c r="F232" s="742" t="s">
        <v>564</v>
      </c>
      <c r="G232" s="742"/>
      <c r="H232" s="193"/>
      <c r="I232" s="193"/>
      <c r="J232" s="193"/>
      <c r="K232" s="193"/>
      <c r="L232" s="193"/>
      <c r="M232" s="193"/>
      <c r="N232" s="193"/>
      <c r="O232" s="193"/>
    </row>
    <row r="233" spans="1:15" ht="32.25" customHeight="1">
      <c r="A233" s="146"/>
      <c r="B233" s="132"/>
      <c r="C233" s="132"/>
      <c r="D233" s="130"/>
      <c r="E233" s="155"/>
      <c r="F233" s="742" t="s">
        <v>565</v>
      </c>
      <c r="G233" s="742"/>
      <c r="H233" s="193"/>
      <c r="I233" s="193"/>
      <c r="J233" s="193"/>
      <c r="K233" s="193"/>
      <c r="L233" s="193"/>
      <c r="M233" s="193"/>
      <c r="N233" s="193"/>
      <c r="O233" s="193"/>
    </row>
    <row r="234" spans="1:15" ht="46.5" customHeight="1">
      <c r="A234" s="162"/>
      <c r="B234" s="128"/>
      <c r="C234" s="128"/>
      <c r="D234" s="129"/>
      <c r="E234" s="155"/>
      <c r="F234" s="742" t="s">
        <v>566</v>
      </c>
      <c r="G234" s="742"/>
      <c r="H234" s="193"/>
      <c r="I234" s="193"/>
      <c r="J234" s="193"/>
      <c r="K234" s="193"/>
      <c r="L234" s="193"/>
      <c r="M234" s="193"/>
      <c r="N234" s="193"/>
      <c r="O234" s="193"/>
    </row>
    <row r="235" spans="1:15" ht="34.5" customHeight="1">
      <c r="A235" s="162"/>
      <c r="B235" s="128"/>
      <c r="C235" s="128"/>
      <c r="D235" s="129"/>
      <c r="E235" s="155"/>
      <c r="F235" s="742" t="s">
        <v>567</v>
      </c>
      <c r="G235" s="742"/>
      <c r="H235" s="193"/>
      <c r="I235" s="193"/>
      <c r="J235" s="193"/>
      <c r="K235" s="193"/>
      <c r="L235" s="193"/>
      <c r="M235" s="193"/>
      <c r="N235" s="193"/>
      <c r="O235" s="193"/>
    </row>
    <row r="236" spans="1:15" ht="36.75" customHeight="1">
      <c r="A236" s="162"/>
      <c r="B236" s="128"/>
      <c r="C236" s="128"/>
      <c r="D236" s="129"/>
      <c r="E236" s="155"/>
      <c r="F236" s="742" t="s">
        <v>568</v>
      </c>
      <c r="G236" s="742"/>
      <c r="H236" s="193"/>
      <c r="I236" s="193"/>
      <c r="J236" s="193"/>
      <c r="K236" s="193"/>
      <c r="L236" s="193"/>
      <c r="M236" s="193"/>
      <c r="N236" s="193"/>
      <c r="O236" s="193"/>
    </row>
    <row r="237" spans="1:15" ht="33" customHeight="1">
      <c r="A237" s="162"/>
      <c r="B237" s="128"/>
      <c r="C237" s="128"/>
      <c r="D237" s="129"/>
      <c r="E237" s="155"/>
      <c r="F237" s="742" t="s">
        <v>569</v>
      </c>
      <c r="G237" s="742"/>
      <c r="H237" s="197"/>
      <c r="I237" s="197"/>
      <c r="J237" s="197"/>
      <c r="K237" s="197"/>
      <c r="L237" s="197"/>
      <c r="M237" s="197"/>
      <c r="N237" s="197"/>
      <c r="O237" s="197"/>
    </row>
    <row r="238" spans="1:15" ht="31.5" customHeight="1">
      <c r="A238" s="162"/>
      <c r="B238" s="128"/>
      <c r="C238" s="128"/>
      <c r="D238" s="129"/>
      <c r="E238" s="155"/>
      <c r="F238" s="742" t="s">
        <v>570</v>
      </c>
      <c r="G238" s="742"/>
      <c r="H238" s="193"/>
      <c r="I238" s="193"/>
      <c r="J238" s="193"/>
      <c r="K238" s="193"/>
      <c r="L238" s="193"/>
      <c r="M238" s="193"/>
      <c r="N238" s="193"/>
      <c r="O238" s="193"/>
    </row>
    <row r="239" spans="1:15" ht="47.25" customHeight="1">
      <c r="A239" s="162"/>
      <c r="B239" s="128"/>
      <c r="C239" s="128"/>
      <c r="D239" s="129"/>
      <c r="E239" s="155"/>
      <c r="F239" s="742" t="s">
        <v>571</v>
      </c>
      <c r="G239" s="742"/>
      <c r="H239" s="193"/>
      <c r="I239" s="193"/>
      <c r="J239" s="193"/>
      <c r="K239" s="193"/>
      <c r="L239" s="193"/>
      <c r="M239" s="193"/>
      <c r="N239" s="193"/>
      <c r="O239" s="193"/>
    </row>
    <row r="240" spans="1:15" ht="31.5" customHeight="1">
      <c r="A240" s="162"/>
      <c r="B240" s="128"/>
      <c r="C240" s="128"/>
      <c r="D240" s="129"/>
      <c r="E240" s="155"/>
      <c r="F240" s="742" t="s">
        <v>572</v>
      </c>
      <c r="G240" s="742"/>
      <c r="H240" s="197"/>
      <c r="I240" s="197"/>
      <c r="J240" s="197"/>
      <c r="K240" s="197"/>
      <c r="L240" s="197"/>
      <c r="M240" s="197"/>
      <c r="N240" s="197"/>
      <c r="O240" s="197"/>
    </row>
    <row r="241" spans="1:15" ht="33.75" customHeight="1">
      <c r="A241" s="162"/>
      <c r="B241" s="128"/>
      <c r="C241" s="128"/>
      <c r="D241" s="129"/>
      <c r="E241" s="155"/>
      <c r="F241" s="742" t="s">
        <v>573</v>
      </c>
      <c r="G241" s="742"/>
      <c r="H241" s="193"/>
      <c r="I241" s="193"/>
      <c r="J241" s="193"/>
      <c r="K241" s="193"/>
      <c r="L241" s="193"/>
      <c r="M241" s="193"/>
      <c r="N241" s="193"/>
      <c r="O241" s="193"/>
    </row>
    <row r="242" spans="1:15" ht="31.5" customHeight="1">
      <c r="A242" s="162"/>
      <c r="B242" s="128"/>
      <c r="C242" s="128"/>
      <c r="D242" s="129"/>
      <c r="E242" s="155"/>
      <c r="F242" s="742" t="s">
        <v>574</v>
      </c>
      <c r="G242" s="742"/>
      <c r="H242" s="193"/>
      <c r="I242" s="193"/>
      <c r="J242" s="193"/>
      <c r="K242" s="193"/>
      <c r="L242" s="193"/>
      <c r="M242" s="193"/>
      <c r="N242" s="193"/>
      <c r="O242" s="193"/>
    </row>
    <row r="243" spans="1:15" ht="46.5" customHeight="1">
      <c r="A243" s="162"/>
      <c r="B243" s="128"/>
      <c r="C243" s="128"/>
      <c r="D243" s="129"/>
      <c r="E243" s="155"/>
      <c r="F243" s="742" t="s">
        <v>575</v>
      </c>
      <c r="G243" s="742"/>
      <c r="H243" s="193"/>
      <c r="I243" s="193"/>
      <c r="J243" s="193"/>
      <c r="K243" s="193"/>
      <c r="L243" s="193"/>
      <c r="M243" s="193"/>
      <c r="N243" s="193"/>
      <c r="O243" s="193"/>
    </row>
    <row r="244" spans="1:15" ht="45" customHeight="1">
      <c r="A244" s="162"/>
      <c r="B244" s="128"/>
      <c r="C244" s="128"/>
      <c r="D244" s="129"/>
      <c r="E244" s="155"/>
      <c r="F244" s="742" t="s">
        <v>576</v>
      </c>
      <c r="G244" s="742"/>
      <c r="H244" s="193"/>
      <c r="I244" s="193"/>
      <c r="J244" s="193"/>
      <c r="K244" s="193"/>
      <c r="L244" s="193"/>
      <c r="M244" s="193"/>
      <c r="N244" s="193"/>
      <c r="O244" s="193"/>
    </row>
    <row r="245" spans="1:15" ht="32.25" customHeight="1">
      <c r="A245" s="162"/>
      <c r="B245" s="128"/>
      <c r="C245" s="128"/>
      <c r="D245" s="129"/>
      <c r="E245" s="155"/>
      <c r="F245" s="742" t="s">
        <v>577</v>
      </c>
      <c r="G245" s="742"/>
      <c r="H245" s="193"/>
      <c r="I245" s="193"/>
      <c r="J245" s="193"/>
      <c r="K245" s="193"/>
      <c r="L245" s="193"/>
      <c r="M245" s="193"/>
      <c r="N245" s="193"/>
      <c r="O245" s="193"/>
    </row>
    <row r="246" spans="1:15" ht="46.5" customHeight="1">
      <c r="A246" s="162"/>
      <c r="B246" s="128"/>
      <c r="C246" s="128"/>
      <c r="D246" s="129"/>
      <c r="E246" s="155"/>
      <c r="F246" s="742" t="s">
        <v>578</v>
      </c>
      <c r="G246" s="742"/>
      <c r="H246" s="193"/>
      <c r="I246" s="193"/>
      <c r="J246" s="193"/>
      <c r="K246" s="193"/>
      <c r="L246" s="193"/>
      <c r="M246" s="193"/>
      <c r="N246" s="193"/>
      <c r="O246" s="193"/>
    </row>
    <row r="247" spans="1:15" ht="33.75" customHeight="1">
      <c r="A247" s="162"/>
      <c r="B247" s="128"/>
      <c r="C247" s="128"/>
      <c r="D247" s="129"/>
      <c r="E247" s="155"/>
      <c r="F247" s="742" t="s">
        <v>579</v>
      </c>
      <c r="G247" s="742"/>
      <c r="H247" s="193"/>
      <c r="I247" s="193"/>
      <c r="J247" s="193"/>
      <c r="K247" s="193"/>
      <c r="L247" s="193"/>
      <c r="M247" s="193"/>
      <c r="N247" s="193"/>
      <c r="O247" s="193"/>
    </row>
    <row r="248" spans="1:15" ht="81" customHeight="1">
      <c r="A248" s="162"/>
      <c r="B248" s="128"/>
      <c r="C248" s="128"/>
      <c r="D248" s="129"/>
      <c r="E248" s="155"/>
      <c r="F248" s="742" t="s">
        <v>580</v>
      </c>
      <c r="G248" s="742"/>
      <c r="H248" s="193"/>
      <c r="I248" s="193"/>
      <c r="J248" s="193"/>
      <c r="K248" s="193"/>
      <c r="L248" s="193"/>
      <c r="M248" s="193"/>
      <c r="N248" s="193"/>
      <c r="O248" s="193"/>
    </row>
    <row r="249" spans="1:15" ht="65.25" customHeight="1">
      <c r="A249" s="162"/>
      <c r="B249" s="128"/>
      <c r="C249" s="128"/>
      <c r="D249" s="129"/>
      <c r="E249" s="155"/>
      <c r="F249" s="742" t="s">
        <v>581</v>
      </c>
      <c r="G249" s="742"/>
      <c r="H249" s="193"/>
      <c r="I249" s="193"/>
      <c r="J249" s="193"/>
      <c r="K249" s="193"/>
      <c r="L249" s="193"/>
      <c r="M249" s="193"/>
      <c r="N249" s="193"/>
      <c r="O249" s="193"/>
    </row>
    <row r="250" spans="1:15" ht="32.25" customHeight="1">
      <c r="A250" s="162"/>
      <c r="B250" s="128"/>
      <c r="C250" s="128"/>
      <c r="D250" s="129"/>
      <c r="E250" s="155"/>
      <c r="F250" s="742" t="s">
        <v>582</v>
      </c>
      <c r="G250" s="742"/>
      <c r="H250" s="193"/>
      <c r="I250" s="193"/>
      <c r="J250" s="193"/>
      <c r="K250" s="193"/>
      <c r="L250" s="193"/>
      <c r="M250" s="193"/>
      <c r="N250" s="193"/>
      <c r="O250" s="193"/>
    </row>
    <row r="251" spans="1:15" ht="51" customHeight="1">
      <c r="A251" s="162"/>
      <c r="B251" s="128"/>
      <c r="C251" s="128"/>
      <c r="D251" s="129"/>
      <c r="E251" s="155"/>
      <c r="F251" s="742" t="s">
        <v>583</v>
      </c>
      <c r="G251" s="742"/>
      <c r="H251" s="193"/>
      <c r="I251" s="193"/>
      <c r="J251" s="193"/>
      <c r="K251" s="193"/>
      <c r="L251" s="193"/>
      <c r="M251" s="193"/>
      <c r="N251" s="193"/>
      <c r="O251" s="193"/>
    </row>
    <row r="252" spans="1:15" ht="31.5" customHeight="1">
      <c r="A252" s="162"/>
      <c r="B252" s="128"/>
      <c r="C252" s="128"/>
      <c r="D252" s="129"/>
      <c r="E252" s="155"/>
      <c r="F252" s="742" t="s">
        <v>584</v>
      </c>
      <c r="G252" s="742"/>
      <c r="H252" s="193"/>
      <c r="I252" s="193"/>
      <c r="J252" s="193"/>
      <c r="K252" s="193"/>
      <c r="L252" s="193"/>
      <c r="M252" s="193"/>
      <c r="N252" s="193"/>
      <c r="O252" s="193"/>
    </row>
    <row r="253" spans="1:15" ht="34.5" customHeight="1">
      <c r="A253" s="162"/>
      <c r="B253" s="128"/>
      <c r="C253" s="128"/>
      <c r="D253" s="129"/>
      <c r="E253" s="155"/>
      <c r="F253" s="742" t="s">
        <v>585</v>
      </c>
      <c r="G253" s="742"/>
      <c r="H253" s="194"/>
      <c r="I253" s="194"/>
      <c r="J253" s="194"/>
      <c r="K253" s="194"/>
      <c r="L253" s="194"/>
      <c r="M253" s="194"/>
      <c r="N253" s="194"/>
      <c r="O253" s="194"/>
    </row>
    <row r="254" spans="1:15" ht="34.5" customHeight="1">
      <c r="A254" s="162"/>
      <c r="B254" s="128"/>
      <c r="C254" s="128"/>
      <c r="D254" s="129"/>
      <c r="E254" s="155"/>
      <c r="F254" s="742" t="s">
        <v>586</v>
      </c>
      <c r="G254" s="742"/>
      <c r="H254" s="193"/>
      <c r="I254" s="193"/>
      <c r="J254" s="193"/>
      <c r="K254" s="193"/>
      <c r="L254" s="193"/>
      <c r="M254" s="193"/>
      <c r="N254" s="193"/>
      <c r="O254" s="193"/>
    </row>
    <row r="255" spans="1:15" ht="48" customHeight="1">
      <c r="A255" s="162"/>
      <c r="B255" s="128"/>
      <c r="C255" s="128"/>
      <c r="D255" s="129"/>
      <c r="E255" s="155"/>
      <c r="F255" s="742" t="s">
        <v>587</v>
      </c>
      <c r="G255" s="742"/>
      <c r="H255" s="193"/>
      <c r="I255" s="193"/>
      <c r="J255" s="193"/>
      <c r="K255" s="193"/>
      <c r="L255" s="193"/>
      <c r="M255" s="193"/>
      <c r="N255" s="193"/>
      <c r="O255" s="193"/>
    </row>
    <row r="256" spans="1:15" ht="47.25" customHeight="1">
      <c r="A256" s="162"/>
      <c r="B256" s="128"/>
      <c r="C256" s="128"/>
      <c r="D256" s="129"/>
      <c r="E256" s="155"/>
      <c r="F256" s="742" t="s">
        <v>588</v>
      </c>
      <c r="G256" s="742"/>
      <c r="H256" s="193"/>
      <c r="I256" s="193"/>
      <c r="J256" s="193"/>
      <c r="K256" s="193"/>
      <c r="L256" s="193"/>
      <c r="M256" s="193"/>
      <c r="N256" s="193"/>
      <c r="O256" s="193"/>
    </row>
    <row r="257" spans="1:15" ht="48.75" customHeight="1">
      <c r="A257" s="162"/>
      <c r="B257" s="128"/>
      <c r="C257" s="128"/>
      <c r="D257" s="129"/>
      <c r="E257" s="155"/>
      <c r="F257" s="742" t="s">
        <v>589</v>
      </c>
      <c r="G257" s="742"/>
      <c r="H257" s="193"/>
      <c r="I257" s="193"/>
      <c r="J257" s="193"/>
      <c r="K257" s="193"/>
      <c r="L257" s="193"/>
      <c r="M257" s="193"/>
      <c r="N257" s="193"/>
      <c r="O257" s="193"/>
    </row>
    <row r="258" spans="1:15" ht="129.75" customHeight="1">
      <c r="A258" s="162"/>
      <c r="B258" s="128"/>
      <c r="C258" s="128"/>
      <c r="D258" s="129"/>
      <c r="E258" s="155"/>
      <c r="F258" s="742" t="s">
        <v>590</v>
      </c>
      <c r="G258" s="742"/>
      <c r="H258" s="194"/>
      <c r="I258" s="194"/>
      <c r="J258" s="194"/>
      <c r="K258" s="194"/>
      <c r="L258" s="194"/>
      <c r="M258" s="194"/>
      <c r="N258" s="194"/>
      <c r="O258" s="194"/>
    </row>
    <row r="259" spans="1:15" ht="33" customHeight="1">
      <c r="A259" s="162"/>
      <c r="B259" s="128"/>
      <c r="C259" s="128"/>
      <c r="D259" s="129"/>
      <c r="E259" s="155"/>
      <c r="F259" s="742" t="s">
        <v>591</v>
      </c>
      <c r="G259" s="742"/>
      <c r="H259" s="193"/>
      <c r="I259" s="193"/>
      <c r="J259" s="193"/>
      <c r="K259" s="193"/>
      <c r="L259" s="193"/>
      <c r="M259" s="193"/>
      <c r="N259" s="193"/>
      <c r="O259" s="193"/>
    </row>
    <row r="260" spans="1:15" ht="51.75" customHeight="1">
      <c r="A260" s="162"/>
      <c r="B260" s="128"/>
      <c r="C260" s="128"/>
      <c r="D260" s="129"/>
      <c r="E260" s="155"/>
      <c r="F260" s="742" t="s">
        <v>592</v>
      </c>
      <c r="G260" s="742"/>
      <c r="H260" s="193"/>
      <c r="I260" s="193"/>
      <c r="J260" s="193"/>
      <c r="K260" s="193"/>
      <c r="L260" s="193"/>
      <c r="M260" s="193"/>
      <c r="N260" s="193"/>
      <c r="O260" s="193"/>
    </row>
    <row r="261" spans="1:15" ht="49.5" customHeight="1">
      <c r="A261" s="162"/>
      <c r="B261" s="128"/>
      <c r="C261" s="128"/>
      <c r="D261" s="129"/>
      <c r="E261" s="155"/>
      <c r="F261" s="742" t="s">
        <v>593</v>
      </c>
      <c r="G261" s="742"/>
      <c r="H261" s="193"/>
      <c r="I261" s="193"/>
      <c r="J261" s="193"/>
      <c r="K261" s="193"/>
      <c r="L261" s="193"/>
      <c r="M261" s="193"/>
      <c r="N261" s="193"/>
      <c r="O261" s="193"/>
    </row>
    <row r="262" spans="1:15" ht="51" customHeight="1">
      <c r="A262" s="162"/>
      <c r="B262" s="128"/>
      <c r="C262" s="128"/>
      <c r="D262" s="129"/>
      <c r="E262" s="155"/>
      <c r="F262" s="742" t="s">
        <v>649</v>
      </c>
      <c r="G262" s="742"/>
      <c r="H262" s="193"/>
      <c r="I262" s="193"/>
      <c r="J262" s="193"/>
      <c r="K262" s="193"/>
      <c r="L262" s="193"/>
      <c r="M262" s="193"/>
      <c r="N262" s="193"/>
      <c r="O262" s="193"/>
    </row>
    <row r="263" spans="1:15" ht="15.6" customHeight="1">
      <c r="A263" s="162"/>
      <c r="B263" s="128"/>
      <c r="C263" s="128"/>
      <c r="D263" s="129"/>
      <c r="E263" s="155"/>
      <c r="F263" s="772" t="s">
        <v>595</v>
      </c>
      <c r="G263" s="772"/>
      <c r="H263" s="187"/>
      <c r="I263" s="187"/>
      <c r="J263" s="187"/>
      <c r="K263" s="187"/>
      <c r="L263" s="187"/>
      <c r="M263" s="187"/>
      <c r="N263" s="187"/>
      <c r="O263" s="187"/>
    </row>
    <row r="264" spans="1:15" ht="15.6" customHeight="1">
      <c r="A264" s="162"/>
      <c r="B264" s="128"/>
      <c r="C264" s="128"/>
      <c r="D264" s="129"/>
      <c r="E264" s="155"/>
      <c r="F264" s="743" t="s">
        <v>650</v>
      </c>
      <c r="G264" s="743"/>
      <c r="H264" s="187"/>
      <c r="I264" s="187"/>
      <c r="J264" s="187"/>
      <c r="K264" s="187"/>
      <c r="L264" s="187"/>
      <c r="M264" s="187"/>
      <c r="N264" s="187"/>
      <c r="O264" s="187"/>
    </row>
    <row r="265" spans="1:15" ht="15.6" customHeight="1">
      <c r="A265" s="162"/>
      <c r="B265" s="128"/>
      <c r="C265" s="128"/>
      <c r="D265" s="129"/>
      <c r="E265" s="155"/>
      <c r="F265" s="807" t="s">
        <v>476</v>
      </c>
      <c r="G265" s="808"/>
      <c r="H265" s="187"/>
      <c r="I265" s="187"/>
      <c r="J265" s="187"/>
      <c r="K265" s="187"/>
      <c r="L265" s="187"/>
      <c r="M265" s="187"/>
      <c r="N265" s="187"/>
      <c r="O265" s="187"/>
    </row>
    <row r="266" spans="1:15" ht="15.6" customHeight="1">
      <c r="A266" s="147"/>
      <c r="B266" s="119"/>
      <c r="C266" s="119"/>
      <c r="D266" s="120"/>
      <c r="E266" s="155"/>
      <c r="F266" s="743" t="s">
        <v>881</v>
      </c>
      <c r="G266" s="743"/>
      <c r="H266" s="187"/>
      <c r="I266" s="187"/>
      <c r="J266" s="187"/>
      <c r="K266" s="187"/>
      <c r="L266" s="187"/>
      <c r="M266" s="187"/>
      <c r="N266" s="187"/>
      <c r="O266" s="187"/>
    </row>
    <row r="267" spans="1:15" ht="19.5" customHeight="1">
      <c r="A267" s="147">
        <v>7</v>
      </c>
      <c r="B267" s="119"/>
      <c r="C267" s="119"/>
      <c r="D267" s="120" t="s">
        <v>87</v>
      </c>
      <c r="E267" s="148" t="s">
        <v>69</v>
      </c>
      <c r="F267" s="813" t="s">
        <v>450</v>
      </c>
      <c r="G267" s="813"/>
    </row>
    <row r="268" spans="1:15" ht="19.5" customHeight="1">
      <c r="A268" s="162"/>
      <c r="B268" s="128"/>
      <c r="C268" s="128"/>
      <c r="D268" s="129"/>
      <c r="E268" s="155"/>
      <c r="F268" s="776" t="s">
        <v>532</v>
      </c>
      <c r="G268" s="776"/>
    </row>
    <row r="269" spans="1:15" ht="19.5" customHeight="1">
      <c r="A269" s="162"/>
      <c r="B269" s="128"/>
      <c r="C269" s="128"/>
      <c r="D269" s="129"/>
      <c r="E269" s="155"/>
      <c r="F269" s="776" t="s">
        <v>533</v>
      </c>
      <c r="G269" s="776"/>
    </row>
    <row r="270" spans="1:15" ht="15.6" customHeight="1">
      <c r="A270" s="162"/>
      <c r="B270" s="128"/>
      <c r="C270" s="128"/>
      <c r="D270" s="129"/>
      <c r="E270" s="155"/>
      <c r="F270" s="813" t="s">
        <v>160</v>
      </c>
      <c r="G270" s="813"/>
    </row>
    <row r="271" spans="1:15" ht="15.6" customHeight="1">
      <c r="A271" s="162"/>
      <c r="B271" s="128"/>
      <c r="C271" s="128"/>
      <c r="D271" s="129"/>
      <c r="E271" s="155"/>
      <c r="F271" s="813" t="s">
        <v>158</v>
      </c>
      <c r="G271" s="813"/>
    </row>
    <row r="272" spans="1:15" ht="15.6" customHeight="1">
      <c r="A272" s="147"/>
      <c r="B272" s="119"/>
      <c r="C272" s="119"/>
      <c r="D272" s="120"/>
      <c r="E272" s="155"/>
      <c r="F272" s="813" t="s">
        <v>159</v>
      </c>
      <c r="G272" s="813"/>
    </row>
    <row r="273" spans="1:7" ht="15.6" customHeight="1">
      <c r="A273" s="147">
        <v>8</v>
      </c>
      <c r="B273" s="119"/>
      <c r="C273" s="119"/>
      <c r="D273" s="120" t="s">
        <v>88</v>
      </c>
      <c r="E273" s="148" t="s">
        <v>69</v>
      </c>
      <c r="F273" s="773" t="s">
        <v>651</v>
      </c>
      <c r="G273" s="774"/>
    </row>
    <row r="274" spans="1:7" ht="15.6" customHeight="1">
      <c r="A274" s="162"/>
      <c r="B274" s="128"/>
      <c r="C274" s="128"/>
      <c r="D274" s="129"/>
      <c r="E274" s="155"/>
      <c r="F274" s="773" t="s">
        <v>652</v>
      </c>
      <c r="G274" s="774"/>
    </row>
    <row r="275" spans="1:7" ht="15.6" customHeight="1">
      <c r="A275" s="162"/>
      <c r="B275" s="128"/>
      <c r="C275" s="128"/>
      <c r="D275" s="129"/>
      <c r="E275" s="155"/>
      <c r="F275" s="773" t="s">
        <v>653</v>
      </c>
      <c r="G275" s="774"/>
    </row>
    <row r="276" spans="1:7" ht="36" customHeight="1">
      <c r="A276" s="162"/>
      <c r="B276" s="128"/>
      <c r="C276" s="128"/>
      <c r="D276" s="129"/>
      <c r="E276" s="155"/>
      <c r="F276" s="760" t="s">
        <v>654</v>
      </c>
      <c r="G276" s="761"/>
    </row>
    <row r="277" spans="1:7" ht="32.25" customHeight="1">
      <c r="A277" s="162"/>
      <c r="B277" s="128"/>
      <c r="C277" s="128"/>
      <c r="D277" s="129"/>
      <c r="E277" s="155"/>
      <c r="F277" s="760" t="s">
        <v>655</v>
      </c>
      <c r="G277" s="761"/>
    </row>
    <row r="278" spans="1:7" ht="15.6" customHeight="1">
      <c r="A278" s="162"/>
      <c r="B278" s="128"/>
      <c r="C278" s="128"/>
      <c r="D278" s="129"/>
      <c r="E278" s="155"/>
      <c r="F278" s="837" t="s">
        <v>656</v>
      </c>
      <c r="G278" s="838"/>
    </row>
    <row r="279" spans="1:7" ht="15.6" customHeight="1">
      <c r="A279" s="162"/>
      <c r="B279" s="128"/>
      <c r="C279" s="128"/>
      <c r="D279" s="129"/>
      <c r="E279" s="155"/>
      <c r="F279" s="773" t="s">
        <v>657</v>
      </c>
      <c r="G279" s="774"/>
    </row>
    <row r="280" spans="1:7" ht="15.6" customHeight="1">
      <c r="A280" s="162"/>
      <c r="B280" s="128"/>
      <c r="C280" s="128"/>
      <c r="D280" s="129"/>
      <c r="E280" s="155"/>
      <c r="F280" s="779" t="s">
        <v>195</v>
      </c>
      <c r="G280" s="780"/>
    </row>
    <row r="281" spans="1:7" ht="15.6" customHeight="1">
      <c r="A281" s="141">
        <v>9</v>
      </c>
      <c r="B281" s="762" t="s">
        <v>89</v>
      </c>
      <c r="C281" s="763"/>
      <c r="D281" s="764"/>
      <c r="E281" s="116" t="s">
        <v>69</v>
      </c>
      <c r="F281" s="142" t="s">
        <v>536</v>
      </c>
      <c r="G281" s="142" t="s">
        <v>1040</v>
      </c>
    </row>
    <row r="282" spans="1:7" ht="15.6" customHeight="1">
      <c r="A282" s="146"/>
      <c r="B282" s="128"/>
      <c r="C282" s="128"/>
      <c r="D282" s="129"/>
      <c r="E282" s="155"/>
      <c r="F282" s="142" t="s">
        <v>196</v>
      </c>
      <c r="G282" s="142" t="s">
        <v>1041</v>
      </c>
    </row>
    <row r="283" spans="1:7" ht="15.6" customHeight="1">
      <c r="A283" s="162"/>
      <c r="B283" s="128"/>
      <c r="C283" s="128"/>
      <c r="D283" s="129"/>
      <c r="E283" s="155"/>
      <c r="F283" s="142" t="s">
        <v>197</v>
      </c>
      <c r="G283" s="142" t="s">
        <v>221</v>
      </c>
    </row>
    <row r="284" spans="1:7" ht="15.6" customHeight="1">
      <c r="A284" s="162"/>
      <c r="B284" s="128"/>
      <c r="C284" s="128"/>
      <c r="D284" s="129"/>
      <c r="E284" s="155"/>
      <c r="F284" s="142" t="s">
        <v>537</v>
      </c>
      <c r="G284" s="142" t="s">
        <v>1042</v>
      </c>
    </row>
    <row r="285" spans="1:7" ht="15.6" customHeight="1">
      <c r="A285" s="162"/>
      <c r="B285" s="128"/>
      <c r="C285" s="128"/>
      <c r="D285" s="129"/>
      <c r="E285" s="155"/>
      <c r="F285" s="142" t="s">
        <v>538</v>
      </c>
      <c r="G285" s="142" t="s">
        <v>1043</v>
      </c>
    </row>
    <row r="286" spans="1:7" ht="15.6" customHeight="1">
      <c r="A286" s="162"/>
      <c r="B286" s="128"/>
      <c r="C286" s="128"/>
      <c r="D286" s="129"/>
      <c r="E286" s="155"/>
      <c r="F286" s="135" t="s">
        <v>198</v>
      </c>
      <c r="G286" s="135" t="s">
        <v>1044</v>
      </c>
    </row>
    <row r="287" spans="1:7" ht="15.6" customHeight="1">
      <c r="A287" s="162"/>
      <c r="B287" s="128"/>
      <c r="C287" s="128"/>
      <c r="D287" s="129"/>
      <c r="E287" s="155"/>
      <c r="F287" s="113" t="s">
        <v>199</v>
      </c>
      <c r="G287" s="135" t="s">
        <v>1045</v>
      </c>
    </row>
    <row r="288" spans="1:7" ht="15.6" customHeight="1">
      <c r="A288" s="162"/>
      <c r="B288" s="128"/>
      <c r="C288" s="128"/>
      <c r="D288" s="129"/>
      <c r="E288" s="155"/>
      <c r="F288" s="142" t="s">
        <v>539</v>
      </c>
      <c r="G288" s="142" t="s">
        <v>1046</v>
      </c>
    </row>
    <row r="289" spans="1:7" ht="15.6" customHeight="1">
      <c r="A289" s="147"/>
      <c r="B289" s="119"/>
      <c r="C289" s="119"/>
      <c r="D289" s="120"/>
      <c r="E289" s="155"/>
      <c r="F289" s="142" t="s">
        <v>540</v>
      </c>
      <c r="G289" s="144" t="s">
        <v>1047</v>
      </c>
    </row>
    <row r="290" spans="1:7" ht="15.6" customHeight="1">
      <c r="A290" s="118">
        <v>10</v>
      </c>
      <c r="B290" s="114"/>
      <c r="C290" s="115"/>
      <c r="D290" s="116" t="s">
        <v>90</v>
      </c>
      <c r="E290" s="116" t="s">
        <v>69</v>
      </c>
      <c r="F290" s="207" t="s">
        <v>658</v>
      </c>
      <c r="G290" s="116"/>
    </row>
    <row r="291" spans="1:7" ht="15.6" customHeight="1">
      <c r="A291" s="146"/>
      <c r="B291" s="128"/>
      <c r="C291" s="128"/>
      <c r="D291" s="129"/>
      <c r="E291" s="155"/>
      <c r="F291" s="207" t="s">
        <v>201</v>
      </c>
      <c r="G291" s="116"/>
    </row>
    <row r="292" spans="1:7" ht="15.6" customHeight="1">
      <c r="A292" s="162"/>
      <c r="B292" s="128"/>
      <c r="C292" s="128"/>
      <c r="D292" s="129"/>
      <c r="E292" s="155"/>
      <c r="F292" s="207" t="s">
        <v>200</v>
      </c>
      <c r="G292" s="116"/>
    </row>
    <row r="293" spans="1:7" ht="15.6" customHeight="1">
      <c r="A293" s="162"/>
      <c r="B293" s="128"/>
      <c r="C293" s="128"/>
      <c r="D293" s="129"/>
      <c r="E293" s="155"/>
      <c r="F293" s="207" t="s">
        <v>659</v>
      </c>
      <c r="G293" s="116"/>
    </row>
    <row r="294" spans="1:7" ht="15.6" customHeight="1">
      <c r="A294" s="162"/>
      <c r="B294" s="128"/>
      <c r="C294" s="128"/>
      <c r="D294" s="129"/>
      <c r="E294" s="155"/>
      <c r="F294" s="207" t="s">
        <v>660</v>
      </c>
      <c r="G294" s="116"/>
    </row>
    <row r="295" spans="1:7" ht="15.6" customHeight="1">
      <c r="A295" s="162"/>
      <c r="B295" s="128"/>
      <c r="C295" s="128"/>
      <c r="D295" s="129"/>
      <c r="E295" s="155"/>
      <c r="F295" s="207" t="s">
        <v>202</v>
      </c>
      <c r="G295" s="116"/>
    </row>
    <row r="296" spans="1:7" ht="15.6" customHeight="1">
      <c r="A296" s="147"/>
      <c r="B296" s="119"/>
      <c r="C296" s="119"/>
      <c r="D296" s="120"/>
      <c r="E296" s="155"/>
      <c r="F296" s="204" t="s">
        <v>661</v>
      </c>
      <c r="G296" s="116"/>
    </row>
    <row r="297" spans="1:7" ht="15.6" customHeight="1">
      <c r="A297" s="118">
        <v>11</v>
      </c>
      <c r="B297" s="622" t="s">
        <v>91</v>
      </c>
      <c r="C297" s="623"/>
      <c r="D297" s="624"/>
      <c r="E297" s="116" t="s">
        <v>69</v>
      </c>
      <c r="F297" s="208" t="s">
        <v>607</v>
      </c>
      <c r="G297" s="120"/>
    </row>
    <row r="298" spans="1:7" ht="32.25" customHeight="1">
      <c r="A298" s="127"/>
      <c r="B298" s="127"/>
      <c r="C298" s="128"/>
      <c r="D298" s="129"/>
      <c r="E298" s="116"/>
      <c r="F298" s="760" t="s">
        <v>1131</v>
      </c>
      <c r="G298" s="761"/>
    </row>
    <row r="299" spans="1:7" ht="15.6" customHeight="1">
      <c r="A299" s="127"/>
      <c r="B299" s="127"/>
      <c r="C299" s="128"/>
      <c r="D299" s="129"/>
      <c r="E299" s="116"/>
      <c r="F299" s="204" t="s">
        <v>1132</v>
      </c>
      <c r="G299" s="116"/>
    </row>
    <row r="300" spans="1:7" ht="15.6" customHeight="1">
      <c r="A300" s="127"/>
      <c r="B300" s="127"/>
      <c r="C300" s="128"/>
      <c r="D300" s="129"/>
      <c r="E300" s="116"/>
      <c r="F300" s="209" t="s">
        <v>609</v>
      </c>
      <c r="G300" s="116"/>
    </row>
    <row r="301" spans="1:7" ht="15.6" customHeight="1">
      <c r="A301" s="127"/>
      <c r="B301" s="127"/>
      <c r="C301" s="128"/>
      <c r="D301" s="129"/>
      <c r="E301" s="116"/>
      <c r="F301" s="204" t="s">
        <v>610</v>
      </c>
      <c r="G301" s="116"/>
    </row>
    <row r="302" spans="1:7" ht="15.6" customHeight="1">
      <c r="A302" s="127"/>
      <c r="B302" s="127"/>
      <c r="C302" s="128"/>
      <c r="D302" s="129"/>
      <c r="E302" s="116"/>
      <c r="F302" s="209" t="s">
        <v>611</v>
      </c>
      <c r="G302" s="116"/>
    </row>
    <row r="303" spans="1:7" ht="14.25" customHeight="1">
      <c r="A303" s="118"/>
      <c r="B303" s="118"/>
      <c r="C303" s="119"/>
      <c r="D303" s="120"/>
      <c r="E303" s="117"/>
      <c r="F303" s="742"/>
      <c r="G303" s="742"/>
    </row>
    <row r="304" spans="1:7" ht="33" customHeight="1">
      <c r="A304" s="122">
        <v>12</v>
      </c>
      <c r="B304" s="118"/>
      <c r="C304" s="119"/>
      <c r="D304" s="124" t="s">
        <v>92</v>
      </c>
      <c r="E304" s="117" t="s">
        <v>69</v>
      </c>
      <c r="F304" s="742" t="s">
        <v>662</v>
      </c>
      <c r="G304" s="742"/>
    </row>
    <row r="305" spans="1:7" ht="17.25" customHeight="1">
      <c r="A305" s="599"/>
      <c r="B305" s="126"/>
      <c r="C305" s="132"/>
      <c r="D305" s="133"/>
      <c r="E305" s="117"/>
      <c r="F305" s="743" t="s">
        <v>663</v>
      </c>
      <c r="G305" s="743"/>
    </row>
    <row r="306" spans="1:7" ht="14.25" customHeight="1">
      <c r="A306" s="174"/>
      <c r="B306" s="127"/>
      <c r="C306" s="128"/>
      <c r="D306" s="184"/>
      <c r="E306" s="117"/>
      <c r="F306" s="772" t="s">
        <v>664</v>
      </c>
      <c r="G306" s="772"/>
    </row>
    <row r="307" spans="1:7" ht="46.5" customHeight="1">
      <c r="A307" s="174"/>
      <c r="B307" s="127"/>
      <c r="C307" s="128"/>
      <c r="D307" s="184"/>
      <c r="E307" s="117"/>
      <c r="F307" s="742" t="s">
        <v>665</v>
      </c>
      <c r="G307" s="742"/>
    </row>
    <row r="308" spans="1:7" ht="32.25" customHeight="1">
      <c r="A308" s="174"/>
      <c r="B308" s="127"/>
      <c r="C308" s="128"/>
      <c r="D308" s="184"/>
      <c r="E308" s="117"/>
      <c r="F308" s="742" t="s">
        <v>666</v>
      </c>
      <c r="G308" s="742"/>
    </row>
    <row r="309" spans="1:7" ht="18.75" customHeight="1">
      <c r="A309" s="174"/>
      <c r="B309" s="127"/>
      <c r="C309" s="128"/>
      <c r="D309" s="184"/>
      <c r="E309" s="117"/>
      <c r="F309" s="743" t="s">
        <v>667</v>
      </c>
      <c r="G309" s="743"/>
    </row>
    <row r="310" spans="1:7" ht="35.25" customHeight="1">
      <c r="A310" s="122"/>
      <c r="B310" s="118"/>
      <c r="C310" s="119"/>
      <c r="D310" s="124"/>
      <c r="E310" s="117"/>
      <c r="F310" s="742" t="s">
        <v>668</v>
      </c>
      <c r="G310" s="742"/>
    </row>
    <row r="311" spans="1:7" ht="15.6" customHeight="1">
      <c r="A311" s="118">
        <v>13</v>
      </c>
      <c r="B311" s="118"/>
      <c r="C311" s="119"/>
      <c r="D311" s="120" t="s">
        <v>93</v>
      </c>
      <c r="E311" s="117" t="s">
        <v>69</v>
      </c>
      <c r="F311" s="772" t="s">
        <v>669</v>
      </c>
      <c r="G311" s="772"/>
    </row>
    <row r="312" spans="1:7" ht="15.6" customHeight="1">
      <c r="A312" s="127"/>
      <c r="B312" s="127"/>
      <c r="C312" s="128"/>
      <c r="D312" s="129"/>
      <c r="E312" s="155"/>
      <c r="F312" s="772" t="s">
        <v>670</v>
      </c>
      <c r="G312" s="772"/>
    </row>
    <row r="313" spans="1:7" ht="15.6" customHeight="1">
      <c r="A313" s="127"/>
      <c r="B313" s="127"/>
      <c r="C313" s="128"/>
      <c r="D313" s="129"/>
      <c r="E313" s="155"/>
      <c r="F313" s="772" t="s">
        <v>671</v>
      </c>
      <c r="G313" s="772"/>
    </row>
    <row r="314" spans="1:7" ht="36" customHeight="1">
      <c r="A314" s="127"/>
      <c r="B314" s="127"/>
      <c r="C314" s="128"/>
      <c r="D314" s="129"/>
      <c r="E314" s="155"/>
      <c r="F314" s="742" t="s">
        <v>672</v>
      </c>
      <c r="G314" s="742"/>
    </row>
    <row r="315" spans="1:7" ht="15.6" customHeight="1">
      <c r="A315" s="127"/>
      <c r="B315" s="127"/>
      <c r="C315" s="128"/>
      <c r="D315" s="129"/>
      <c r="E315" s="155"/>
      <c r="F315" s="772" t="s">
        <v>673</v>
      </c>
      <c r="G315" s="772"/>
    </row>
    <row r="316" spans="1:7" ht="15.6" customHeight="1">
      <c r="A316" s="127"/>
      <c r="B316" s="127"/>
      <c r="C316" s="128"/>
      <c r="D316" s="129"/>
      <c r="E316" s="155"/>
      <c r="F316" s="772" t="s">
        <v>631</v>
      </c>
      <c r="G316" s="772"/>
    </row>
    <row r="317" spans="1:7" ht="15.6" customHeight="1">
      <c r="A317" s="127"/>
      <c r="B317" s="127"/>
      <c r="C317" s="128"/>
      <c r="D317" s="129"/>
      <c r="E317" s="155"/>
      <c r="F317" s="772" t="s">
        <v>632</v>
      </c>
      <c r="G317" s="772"/>
    </row>
    <row r="318" spans="1:7" ht="15.6" customHeight="1">
      <c r="A318" s="127"/>
      <c r="B318" s="127"/>
      <c r="C318" s="128"/>
      <c r="D318" s="129"/>
      <c r="E318" s="155"/>
      <c r="F318" s="772" t="s">
        <v>633</v>
      </c>
      <c r="G318" s="772"/>
    </row>
    <row r="319" spans="1:7" ht="15.6" customHeight="1">
      <c r="A319" s="127"/>
      <c r="B319" s="127"/>
      <c r="C319" s="128"/>
      <c r="D319" s="129"/>
      <c r="E319" s="155"/>
      <c r="F319" s="772" t="s">
        <v>634</v>
      </c>
      <c r="G319" s="772"/>
    </row>
    <row r="320" spans="1:7" ht="15.6" customHeight="1">
      <c r="A320" s="127"/>
      <c r="B320" s="127"/>
      <c r="C320" s="128"/>
      <c r="D320" s="129"/>
      <c r="E320" s="155"/>
      <c r="F320" s="772" t="s">
        <v>635</v>
      </c>
      <c r="G320" s="772"/>
    </row>
    <row r="321" spans="1:15" ht="15.6" customHeight="1">
      <c r="A321" s="118"/>
      <c r="B321" s="118"/>
      <c r="C321" s="119"/>
      <c r="D321" s="120"/>
      <c r="E321" s="155"/>
      <c r="F321" s="772" t="s">
        <v>636</v>
      </c>
      <c r="G321" s="772"/>
    </row>
    <row r="322" spans="1:15" ht="15.6" customHeight="1">
      <c r="A322" s="127">
        <v>14</v>
      </c>
      <c r="B322" s="127"/>
      <c r="C322" s="128"/>
      <c r="D322" s="129" t="s">
        <v>94</v>
      </c>
      <c r="E322" s="116" t="s">
        <v>69</v>
      </c>
      <c r="F322" s="846" t="s">
        <v>637</v>
      </c>
      <c r="G322" s="847"/>
    </row>
    <row r="323" spans="1:15" ht="18" customHeight="1">
      <c r="A323" s="127"/>
      <c r="B323" s="127"/>
      <c r="C323" s="128"/>
      <c r="D323" s="129"/>
      <c r="E323" s="155"/>
      <c r="F323" s="772" t="s">
        <v>674</v>
      </c>
      <c r="G323" s="772"/>
    </row>
    <row r="324" spans="1:15" ht="18" customHeight="1">
      <c r="A324" s="127"/>
      <c r="B324" s="127"/>
      <c r="C324" s="128"/>
      <c r="D324" s="129"/>
      <c r="E324" s="155"/>
      <c r="F324" s="772" t="s">
        <v>639</v>
      </c>
      <c r="G324" s="772"/>
    </row>
    <row r="325" spans="1:15" ht="18" customHeight="1">
      <c r="A325" s="127"/>
      <c r="B325" s="127"/>
      <c r="C325" s="128"/>
      <c r="D325" s="129"/>
      <c r="E325" s="155"/>
      <c r="F325" s="772" t="s">
        <v>641</v>
      </c>
      <c r="G325" s="772"/>
    </row>
    <row r="326" spans="1:15" ht="15.6" customHeight="1">
      <c r="A326" s="127"/>
      <c r="B326" s="127"/>
      <c r="C326" s="128"/>
      <c r="D326" s="129"/>
      <c r="E326" s="155"/>
      <c r="F326" s="818" t="s">
        <v>642</v>
      </c>
      <c r="G326" s="818"/>
    </row>
    <row r="327" spans="1:15" ht="18.75" customHeight="1">
      <c r="A327" s="127"/>
      <c r="B327" s="127"/>
      <c r="C327" s="128"/>
      <c r="D327" s="129"/>
      <c r="E327" s="155"/>
      <c r="F327" s="809" t="s">
        <v>675</v>
      </c>
      <c r="G327" s="810"/>
      <c r="H327" s="193"/>
      <c r="I327" s="193"/>
      <c r="J327" s="193"/>
      <c r="K327" s="193"/>
      <c r="L327" s="193"/>
      <c r="M327" s="193"/>
      <c r="N327" s="193"/>
      <c r="O327" s="193"/>
    </row>
    <row r="328" spans="1:15" ht="29.25" customHeight="1">
      <c r="A328" s="127"/>
      <c r="B328" s="127"/>
      <c r="C328" s="128"/>
      <c r="D328" s="129"/>
      <c r="E328" s="155"/>
      <c r="F328" s="745" t="s">
        <v>676</v>
      </c>
      <c r="G328" s="745"/>
      <c r="H328" s="193"/>
      <c r="I328" s="193"/>
      <c r="J328" s="193"/>
      <c r="K328" s="193"/>
      <c r="L328" s="193"/>
      <c r="M328" s="193"/>
      <c r="N328" s="193"/>
      <c r="O328" s="193"/>
    </row>
    <row r="329" spans="1:15" ht="33.75" customHeight="1">
      <c r="A329" s="127"/>
      <c r="B329" s="127"/>
      <c r="C329" s="128"/>
      <c r="D329" s="129"/>
      <c r="E329" s="155"/>
      <c r="F329" s="742" t="s">
        <v>677</v>
      </c>
      <c r="G329" s="742"/>
      <c r="H329" s="195"/>
      <c r="I329" s="195"/>
      <c r="J329" s="195"/>
      <c r="K329" s="195"/>
      <c r="L329" s="195"/>
      <c r="M329" s="195"/>
      <c r="N329" s="195"/>
      <c r="O329" s="195"/>
    </row>
    <row r="330" spans="1:15" ht="34.5" customHeight="1">
      <c r="A330" s="127"/>
      <c r="B330" s="127"/>
      <c r="C330" s="128"/>
      <c r="D330" s="129"/>
      <c r="E330" s="155"/>
      <c r="F330" s="742" t="s">
        <v>678</v>
      </c>
      <c r="G330" s="742"/>
      <c r="H330" s="193"/>
      <c r="I330" s="193"/>
      <c r="J330" s="193"/>
      <c r="K330" s="193"/>
      <c r="L330" s="193"/>
      <c r="M330" s="193"/>
      <c r="N330" s="193"/>
      <c r="O330" s="193"/>
    </row>
    <row r="331" spans="1:15" ht="17.25" customHeight="1">
      <c r="A331" s="127"/>
      <c r="B331" s="127"/>
      <c r="C331" s="128"/>
      <c r="D331" s="129"/>
      <c r="E331" s="155"/>
      <c r="F331" s="809" t="s">
        <v>679</v>
      </c>
      <c r="G331" s="810"/>
      <c r="H331" s="193"/>
      <c r="I331" s="193"/>
      <c r="J331" s="193"/>
      <c r="K331" s="193"/>
      <c r="L331" s="193"/>
      <c r="M331" s="193"/>
      <c r="N331" s="193"/>
      <c r="O331" s="193"/>
    </row>
    <row r="332" spans="1:15" ht="31.5" customHeight="1">
      <c r="A332" s="127"/>
      <c r="B332" s="127"/>
      <c r="C332" s="128"/>
      <c r="D332" s="129"/>
      <c r="E332" s="155"/>
      <c r="F332" s="745" t="s">
        <v>684</v>
      </c>
      <c r="G332" s="745"/>
      <c r="H332" s="193"/>
      <c r="I332" s="193"/>
      <c r="J332" s="193"/>
      <c r="K332" s="193"/>
      <c r="L332" s="193"/>
      <c r="M332" s="193"/>
      <c r="N332" s="193"/>
      <c r="O332" s="193"/>
    </row>
    <row r="333" spans="1:15" ht="32.25" customHeight="1">
      <c r="A333" s="127"/>
      <c r="B333" s="127"/>
      <c r="C333" s="128"/>
      <c r="D333" s="129"/>
      <c r="E333" s="155"/>
      <c r="F333" s="742" t="s">
        <v>685</v>
      </c>
      <c r="G333" s="742"/>
      <c r="H333" s="193"/>
      <c r="I333" s="193"/>
      <c r="J333" s="193"/>
      <c r="K333" s="193"/>
      <c r="L333" s="193"/>
      <c r="M333" s="193"/>
      <c r="N333" s="193"/>
      <c r="O333" s="193"/>
    </row>
    <row r="334" spans="1:15" ht="31.5" customHeight="1">
      <c r="A334" s="127"/>
      <c r="B334" s="127"/>
      <c r="C334" s="128"/>
      <c r="D334" s="129"/>
      <c r="E334" s="155"/>
      <c r="F334" s="742" t="s">
        <v>680</v>
      </c>
      <c r="G334" s="742"/>
      <c r="H334" s="193"/>
      <c r="I334" s="193"/>
      <c r="J334" s="193"/>
      <c r="K334" s="193"/>
      <c r="L334" s="193"/>
      <c r="M334" s="193"/>
      <c r="N334" s="193"/>
      <c r="O334" s="193"/>
    </row>
    <row r="335" spans="1:15" ht="33.75" customHeight="1">
      <c r="A335" s="127"/>
      <c r="B335" s="127"/>
      <c r="C335" s="128"/>
      <c r="D335" s="129"/>
      <c r="E335" s="155"/>
      <c r="F335" s="745" t="s">
        <v>646</v>
      </c>
      <c r="G335" s="745"/>
      <c r="H335" s="193"/>
      <c r="I335" s="193"/>
      <c r="J335" s="193"/>
      <c r="K335" s="193"/>
      <c r="L335" s="193"/>
      <c r="M335" s="193"/>
      <c r="N335" s="193"/>
      <c r="O335" s="193"/>
    </row>
    <row r="336" spans="1:15" ht="32.25" customHeight="1">
      <c r="A336" s="127"/>
      <c r="B336" s="127"/>
      <c r="C336" s="128"/>
      <c r="D336" s="129"/>
      <c r="E336" s="155"/>
      <c r="F336" s="742" t="s">
        <v>681</v>
      </c>
      <c r="G336" s="742"/>
      <c r="H336" s="193"/>
      <c r="I336" s="193"/>
      <c r="J336" s="193"/>
      <c r="K336" s="193"/>
      <c r="L336" s="193"/>
      <c r="M336" s="193"/>
      <c r="N336" s="193"/>
      <c r="O336" s="193"/>
    </row>
    <row r="337" spans="1:15" ht="18" customHeight="1">
      <c r="A337" s="127"/>
      <c r="B337" s="127"/>
      <c r="C337" s="128"/>
      <c r="D337" s="129"/>
      <c r="E337" s="155"/>
      <c r="F337" s="742" t="s">
        <v>682</v>
      </c>
      <c r="G337" s="742"/>
      <c r="H337" s="210"/>
      <c r="I337" s="210"/>
      <c r="J337" s="210"/>
      <c r="K337" s="210"/>
      <c r="L337" s="210"/>
      <c r="M337" s="210"/>
      <c r="N337" s="210"/>
      <c r="O337" s="210"/>
    </row>
    <row r="338" spans="1:15" ht="31.5" customHeight="1">
      <c r="A338" s="127"/>
      <c r="B338" s="127"/>
      <c r="C338" s="128"/>
      <c r="D338" s="129"/>
      <c r="E338" s="155"/>
      <c r="F338" s="742" t="s">
        <v>683</v>
      </c>
      <c r="G338" s="742"/>
      <c r="H338" s="193"/>
      <c r="I338" s="193"/>
      <c r="J338" s="193"/>
      <c r="K338" s="193"/>
      <c r="L338" s="193"/>
      <c r="M338" s="193"/>
      <c r="N338" s="193"/>
      <c r="O338" s="193"/>
    </row>
    <row r="339" spans="1:15" ht="18" customHeight="1">
      <c r="A339" s="162"/>
      <c r="B339" s="128"/>
      <c r="C339" s="128"/>
      <c r="D339" s="129"/>
      <c r="E339" s="155"/>
      <c r="F339" s="760" t="s">
        <v>845</v>
      </c>
      <c r="G339" s="761"/>
      <c r="H339" s="193"/>
      <c r="I339" s="193"/>
      <c r="J339" s="193"/>
      <c r="K339" s="193"/>
      <c r="L339" s="193"/>
      <c r="M339" s="193"/>
      <c r="N339" s="193"/>
      <c r="O339" s="193"/>
    </row>
    <row r="340" spans="1:15" ht="18" customHeight="1">
      <c r="A340" s="147"/>
      <c r="B340" s="128"/>
      <c r="C340" s="128"/>
      <c r="D340" s="129"/>
      <c r="E340" s="155"/>
      <c r="F340" s="760" t="s">
        <v>915</v>
      </c>
      <c r="G340" s="761"/>
      <c r="H340" s="193"/>
      <c r="I340" s="193"/>
      <c r="J340" s="193"/>
      <c r="K340" s="193"/>
      <c r="L340" s="193"/>
      <c r="M340" s="193"/>
      <c r="N340" s="193"/>
      <c r="O340" s="193"/>
    </row>
    <row r="341" spans="1:15" ht="15.6" customHeight="1">
      <c r="A341" s="141">
        <v>15</v>
      </c>
      <c r="B341" s="115"/>
      <c r="C341" s="115"/>
      <c r="D341" s="116" t="s">
        <v>95</v>
      </c>
      <c r="E341" s="135" t="s">
        <v>69</v>
      </c>
      <c r="F341" s="151"/>
      <c r="G341" s="120"/>
    </row>
    <row r="342" spans="1:15" ht="15.6" customHeight="1">
      <c r="A342" s="149"/>
      <c r="B342" s="135" t="s">
        <v>115</v>
      </c>
      <c r="C342" s="117"/>
      <c r="D342" s="117" t="s">
        <v>96</v>
      </c>
      <c r="E342" s="135" t="s">
        <v>69</v>
      </c>
      <c r="F342" s="151" t="s">
        <v>150</v>
      </c>
      <c r="G342" s="120"/>
    </row>
    <row r="343" spans="1:15" ht="15.6" customHeight="1">
      <c r="A343" s="152"/>
      <c r="B343" s="150" t="s">
        <v>116</v>
      </c>
      <c r="C343" s="138"/>
      <c r="D343" s="138" t="s">
        <v>97</v>
      </c>
      <c r="E343" s="135" t="s">
        <v>69</v>
      </c>
      <c r="F343" s="151" t="s">
        <v>129</v>
      </c>
      <c r="G343" s="120"/>
    </row>
    <row r="344" spans="1:15" ht="15.6" customHeight="1">
      <c r="A344" s="152"/>
      <c r="B344" s="150" t="s">
        <v>117</v>
      </c>
      <c r="C344" s="138"/>
      <c r="D344" s="138" t="s">
        <v>98</v>
      </c>
      <c r="E344" s="135" t="s">
        <v>69</v>
      </c>
      <c r="F344" s="151"/>
      <c r="G344" s="120"/>
    </row>
    <row r="345" spans="1:15" ht="15.6" customHeight="1">
      <c r="A345" s="152"/>
      <c r="B345" s="149"/>
      <c r="C345" s="135" t="s">
        <v>52</v>
      </c>
      <c r="D345" s="116" t="s">
        <v>99</v>
      </c>
      <c r="E345" s="116" t="s">
        <v>69</v>
      </c>
      <c r="F345" s="151" t="s">
        <v>531</v>
      </c>
      <c r="G345" s="120"/>
    </row>
    <row r="346" spans="1:15" ht="15.6" customHeight="1">
      <c r="A346" s="152"/>
      <c r="B346" s="152"/>
      <c r="C346" s="152" t="s">
        <v>52</v>
      </c>
      <c r="D346" s="129" t="s">
        <v>100</v>
      </c>
      <c r="E346" s="116" t="s">
        <v>69</v>
      </c>
      <c r="F346" s="154" t="s">
        <v>162</v>
      </c>
      <c r="G346" s="120"/>
    </row>
    <row r="347" spans="1:15" ht="15.6" customHeight="1">
      <c r="A347" s="153"/>
      <c r="B347" s="156"/>
      <c r="C347" s="137"/>
      <c r="D347" s="130"/>
      <c r="E347" s="155"/>
      <c r="F347" s="154" t="s">
        <v>204</v>
      </c>
      <c r="G347" s="120"/>
    </row>
    <row r="348" spans="1:15" ht="15.6" customHeight="1">
      <c r="A348" s="153"/>
      <c r="B348" s="153"/>
      <c r="C348" s="155"/>
      <c r="D348" s="129"/>
      <c r="E348" s="155"/>
      <c r="F348" s="154" t="s">
        <v>205</v>
      </c>
      <c r="G348" s="120"/>
    </row>
    <row r="349" spans="1:15" ht="15.6" customHeight="1">
      <c r="A349" s="153"/>
      <c r="B349" s="153"/>
      <c r="C349" s="155"/>
      <c r="D349" s="129"/>
      <c r="E349" s="155"/>
      <c r="F349" s="154" t="s">
        <v>206</v>
      </c>
      <c r="G349" s="120"/>
    </row>
    <row r="350" spans="1:15" ht="15.6" customHeight="1">
      <c r="A350" s="153"/>
      <c r="B350" s="153"/>
      <c r="C350" s="155"/>
      <c r="D350" s="129"/>
      <c r="E350" s="155"/>
      <c r="F350" s="154" t="s">
        <v>207</v>
      </c>
      <c r="G350" s="120"/>
    </row>
    <row r="351" spans="1:15" ht="15.6" customHeight="1">
      <c r="A351" s="153"/>
      <c r="B351" s="153"/>
      <c r="C351" s="155"/>
      <c r="D351" s="129"/>
      <c r="E351" s="155"/>
      <c r="F351" s="154" t="s">
        <v>208</v>
      </c>
      <c r="G351" s="120"/>
    </row>
    <row r="352" spans="1:15" ht="15.6" customHeight="1">
      <c r="A352" s="153"/>
      <c r="B352" s="151"/>
      <c r="C352" s="138"/>
      <c r="D352" s="120"/>
      <c r="E352" s="155"/>
      <c r="F352" s="154" t="s">
        <v>169</v>
      </c>
      <c r="G352" s="120"/>
    </row>
    <row r="353" spans="1:7" ht="15.6" customHeight="1">
      <c r="A353" s="152"/>
      <c r="B353" s="152" t="s">
        <v>118</v>
      </c>
      <c r="C353" s="153"/>
      <c r="D353" s="129" t="s">
        <v>101</v>
      </c>
      <c r="E353" s="135" t="s">
        <v>69</v>
      </c>
      <c r="F353" s="154" t="s">
        <v>209</v>
      </c>
      <c r="G353" s="120"/>
    </row>
    <row r="354" spans="1:7" ht="15.6" customHeight="1">
      <c r="A354" s="153"/>
      <c r="B354" s="156"/>
      <c r="C354" s="137"/>
      <c r="D354" s="130"/>
      <c r="E354" s="155"/>
      <c r="F354" s="154" t="s">
        <v>210</v>
      </c>
      <c r="G354" s="120"/>
    </row>
    <row r="355" spans="1:7" ht="15.6" customHeight="1">
      <c r="A355" s="153"/>
      <c r="B355" s="153"/>
      <c r="C355" s="155"/>
      <c r="D355" s="129"/>
      <c r="E355" s="155"/>
      <c r="F355" s="154" t="s">
        <v>211</v>
      </c>
      <c r="G355" s="120"/>
    </row>
    <row r="356" spans="1:7" ht="15.6" customHeight="1">
      <c r="A356" s="153"/>
      <c r="B356" s="153"/>
      <c r="C356" s="155"/>
      <c r="D356" s="129"/>
      <c r="E356" s="155"/>
      <c r="F356" s="154" t="s">
        <v>212</v>
      </c>
      <c r="G356" s="120"/>
    </row>
    <row r="357" spans="1:7" ht="15.6" customHeight="1">
      <c r="A357" s="153"/>
      <c r="B357" s="153"/>
      <c r="C357" s="155"/>
      <c r="D357" s="129"/>
      <c r="E357" s="155"/>
      <c r="F357" s="154" t="s">
        <v>213</v>
      </c>
      <c r="G357" s="120"/>
    </row>
    <row r="358" spans="1:7" ht="15.6" customHeight="1">
      <c r="A358" s="153"/>
      <c r="B358" s="153"/>
      <c r="C358" s="155"/>
      <c r="D358" s="129"/>
      <c r="E358" s="155"/>
      <c r="F358" s="154" t="s">
        <v>214</v>
      </c>
      <c r="G358" s="120"/>
    </row>
    <row r="359" spans="1:7" ht="15.6" customHeight="1">
      <c r="A359" s="153"/>
      <c r="B359" s="151"/>
      <c r="C359" s="138"/>
      <c r="D359" s="120"/>
      <c r="E359" s="155"/>
      <c r="F359" s="136" t="s">
        <v>177</v>
      </c>
      <c r="G359" s="116"/>
    </row>
    <row r="360" spans="1:7" ht="15.6" customHeight="1">
      <c r="A360" s="152"/>
      <c r="B360" s="152" t="s">
        <v>119</v>
      </c>
      <c r="C360" s="155"/>
      <c r="D360" s="155" t="s">
        <v>102</v>
      </c>
      <c r="E360" s="148" t="s">
        <v>69</v>
      </c>
      <c r="F360" s="164" t="s">
        <v>215</v>
      </c>
      <c r="G360" s="145"/>
    </row>
    <row r="361" spans="1:7" ht="15.6" customHeight="1">
      <c r="A361" s="153"/>
      <c r="B361" s="156"/>
      <c r="C361" s="137"/>
      <c r="D361" s="130"/>
      <c r="E361" s="155"/>
      <c r="F361" s="835" t="s">
        <v>179</v>
      </c>
      <c r="G361" s="836"/>
    </row>
    <row r="362" spans="1:7" ht="15.6" customHeight="1">
      <c r="A362" s="153"/>
      <c r="B362" s="153"/>
      <c r="C362" s="155"/>
      <c r="D362" s="129"/>
      <c r="E362" s="155"/>
      <c r="F362" s="835" t="s">
        <v>216</v>
      </c>
      <c r="G362" s="836"/>
    </row>
    <row r="363" spans="1:7" ht="27.75" customHeight="1">
      <c r="A363" s="153"/>
      <c r="B363" s="153"/>
      <c r="C363" s="155"/>
      <c r="D363" s="129"/>
      <c r="E363" s="155"/>
      <c r="F363" s="835" t="s">
        <v>181</v>
      </c>
      <c r="G363" s="836"/>
    </row>
    <row r="364" spans="1:7" ht="15.6" customHeight="1">
      <c r="A364" s="153"/>
      <c r="B364" s="151"/>
      <c r="C364" s="138"/>
      <c r="D364" s="120"/>
      <c r="E364" s="155"/>
      <c r="F364" s="164" t="s">
        <v>182</v>
      </c>
      <c r="G364" s="145"/>
    </row>
    <row r="365" spans="1:7" ht="33.75" customHeight="1">
      <c r="A365" s="152"/>
      <c r="B365" s="157" t="s">
        <v>120</v>
      </c>
      <c r="C365" s="155"/>
      <c r="D365" s="165" t="s">
        <v>103</v>
      </c>
      <c r="E365" s="158" t="s">
        <v>69</v>
      </c>
      <c r="F365" s="835" t="s">
        <v>217</v>
      </c>
      <c r="G365" s="836"/>
    </row>
    <row r="366" spans="1:7" ht="35.25" customHeight="1">
      <c r="A366" s="153"/>
      <c r="B366" s="156"/>
      <c r="C366" s="137"/>
      <c r="D366" s="130"/>
      <c r="E366" s="155"/>
      <c r="F366" s="835" t="s">
        <v>184</v>
      </c>
      <c r="G366" s="836"/>
    </row>
    <row r="367" spans="1:7" ht="15.6" customHeight="1">
      <c r="A367" s="153"/>
      <c r="B367" s="149" t="s">
        <v>121</v>
      </c>
      <c r="C367" s="137"/>
      <c r="D367" s="130" t="s">
        <v>104</v>
      </c>
      <c r="E367" s="148" t="s">
        <v>69</v>
      </c>
      <c r="F367" s="151" t="s">
        <v>186</v>
      </c>
      <c r="G367" s="120"/>
    </row>
    <row r="368" spans="1:7" ht="31.5" customHeight="1">
      <c r="A368" s="153"/>
      <c r="B368" s="143" t="s">
        <v>122</v>
      </c>
      <c r="C368" s="166"/>
      <c r="D368" s="125" t="s">
        <v>105</v>
      </c>
      <c r="E368" s="158" t="s">
        <v>69</v>
      </c>
      <c r="F368" s="835" t="s">
        <v>187</v>
      </c>
      <c r="G368" s="836"/>
    </row>
    <row r="369" spans="1:7" ht="15.6" customHeight="1">
      <c r="A369" s="153"/>
      <c r="B369" s="153"/>
      <c r="C369" s="155"/>
      <c r="D369" s="129"/>
      <c r="E369" s="155"/>
      <c r="F369" s="835" t="s">
        <v>188</v>
      </c>
      <c r="G369" s="836"/>
    </row>
    <row r="370" spans="1:7" ht="15.6" customHeight="1">
      <c r="A370" s="153"/>
      <c r="B370" s="153"/>
      <c r="C370" s="155"/>
      <c r="D370" s="129"/>
      <c r="E370" s="155"/>
      <c r="F370" s="835" t="s">
        <v>189</v>
      </c>
      <c r="G370" s="836"/>
    </row>
    <row r="371" spans="1:7" ht="15.6" customHeight="1">
      <c r="A371" s="153"/>
      <c r="B371" s="151"/>
      <c r="C371" s="138"/>
      <c r="D371" s="120"/>
      <c r="E371" s="155"/>
      <c r="F371" s="835" t="s">
        <v>218</v>
      </c>
      <c r="G371" s="836"/>
    </row>
    <row r="372" spans="1:7" ht="15.6" customHeight="1">
      <c r="A372" s="152"/>
      <c r="B372" s="152" t="s">
        <v>123</v>
      </c>
      <c r="C372" s="155"/>
      <c r="D372" s="155" t="s">
        <v>106</v>
      </c>
      <c r="E372" s="148" t="s">
        <v>69</v>
      </c>
      <c r="F372" s="154" t="s">
        <v>219</v>
      </c>
      <c r="G372" s="120"/>
    </row>
    <row r="373" spans="1:7" ht="15.6" customHeight="1">
      <c r="A373" s="153"/>
      <c r="B373" s="148"/>
      <c r="C373" s="117"/>
      <c r="D373" s="116"/>
      <c r="E373" s="155"/>
      <c r="F373" s="154" t="s">
        <v>220</v>
      </c>
      <c r="G373" s="120"/>
    </row>
    <row r="374" spans="1:7" ht="15.6" customHeight="1">
      <c r="A374" s="152"/>
      <c r="B374" s="152" t="s">
        <v>124</v>
      </c>
      <c r="C374" s="155"/>
      <c r="D374" s="155" t="s">
        <v>107</v>
      </c>
      <c r="E374" s="135" t="s">
        <v>69</v>
      </c>
      <c r="F374" s="779" t="s">
        <v>194</v>
      </c>
      <c r="G374" s="780"/>
    </row>
    <row r="375" spans="1:7" ht="15.6" customHeight="1">
      <c r="A375" s="155"/>
      <c r="B375" s="155"/>
      <c r="C375" s="155"/>
      <c r="D375" s="155"/>
      <c r="E375" s="155"/>
      <c r="F375" s="167"/>
      <c r="G375" s="155"/>
    </row>
    <row r="376" spans="1:7" ht="15.6" customHeight="1">
      <c r="A376" s="781" t="s">
        <v>133</v>
      </c>
      <c r="B376" s="781"/>
      <c r="C376" s="781"/>
      <c r="D376" s="781"/>
      <c r="E376" s="155"/>
      <c r="G376" s="595" t="s">
        <v>152</v>
      </c>
    </row>
    <row r="377" spans="1:7" ht="15.6" customHeight="1">
      <c r="A377" s="155"/>
      <c r="B377" s="155"/>
      <c r="C377" s="155"/>
      <c r="D377" s="168"/>
      <c r="E377" s="155"/>
      <c r="G377" s="128"/>
    </row>
    <row r="378" spans="1:7" ht="15.6" customHeight="1">
      <c r="A378" s="155"/>
      <c r="B378" s="155"/>
      <c r="C378" s="155"/>
      <c r="D378" s="168"/>
      <c r="E378" s="155"/>
      <c r="G378" s="128"/>
    </row>
    <row r="379" spans="1:7" ht="15.6" customHeight="1">
      <c r="A379" s="757"/>
      <c r="B379" s="757"/>
      <c r="C379" s="757"/>
      <c r="D379" s="757"/>
      <c r="E379" s="757"/>
      <c r="G379" s="443"/>
    </row>
    <row r="380" spans="1:7" ht="15.6" customHeight="1">
      <c r="A380" s="159"/>
      <c r="B380" s="277"/>
      <c r="C380" s="277"/>
      <c r="D380" s="277"/>
      <c r="E380" s="277"/>
      <c r="F380" s="169"/>
      <c r="G380" s="277"/>
    </row>
    <row r="381" spans="1:7" ht="15.6" customHeight="1">
      <c r="A381" s="929" t="s">
        <v>383</v>
      </c>
      <c r="B381" s="277"/>
      <c r="C381" s="277"/>
      <c r="D381" s="277"/>
      <c r="E381" s="277"/>
      <c r="F381" s="169"/>
      <c r="G381" s="928" t="s">
        <v>541</v>
      </c>
    </row>
    <row r="382" spans="1:7" ht="15.6" customHeight="1">
      <c r="A382" s="731"/>
      <c r="B382" s="277" t="s">
        <v>1351</v>
      </c>
      <c r="C382" s="277"/>
      <c r="D382" s="277"/>
      <c r="E382" s="277"/>
      <c r="F382" s="443"/>
      <c r="G382" s="277" t="s">
        <v>908</v>
      </c>
    </row>
    <row r="383" spans="1:7" ht="15.6" customHeight="1">
      <c r="A383" s="689"/>
      <c r="B383" s="689"/>
      <c r="C383" s="689"/>
      <c r="D383" s="689"/>
      <c r="E383" s="155"/>
      <c r="F383" s="443"/>
      <c r="G383" s="113"/>
    </row>
    <row r="384" spans="1:7" ht="15.6" customHeight="1">
      <c r="A384" s="159"/>
      <c r="B384" s="159"/>
      <c r="C384" s="159"/>
      <c r="D384" s="159"/>
      <c r="E384" s="155"/>
      <c r="F384" s="928"/>
      <c r="G384" s="113"/>
    </row>
    <row r="385" spans="1:7" ht="15.6" customHeight="1">
      <c r="A385" s="159"/>
      <c r="B385" s="159"/>
      <c r="C385" s="159"/>
      <c r="D385" s="159"/>
      <c r="E385" s="155"/>
      <c r="F385" s="169"/>
      <c r="G385" s="113"/>
    </row>
    <row r="386" spans="1:7" ht="15.6" customHeight="1">
      <c r="A386" s="159"/>
      <c r="B386" s="159"/>
      <c r="C386" s="159"/>
      <c r="D386" s="159"/>
      <c r="E386" s="155"/>
      <c r="F386" s="169"/>
      <c r="G386" s="113"/>
    </row>
    <row r="387" spans="1:7" ht="15.95" customHeight="1">
      <c r="A387" s="738" t="s">
        <v>80</v>
      </c>
      <c r="B387" s="738"/>
      <c r="C387" s="738"/>
      <c r="D387" s="738"/>
      <c r="E387" s="738"/>
      <c r="F387" s="738"/>
      <c r="G387" s="738"/>
    </row>
    <row r="388" spans="1:7" ht="15.95" customHeight="1">
      <c r="A388" s="155"/>
      <c r="B388" s="155"/>
      <c r="C388" s="155"/>
      <c r="D388" s="155"/>
      <c r="E388" s="155"/>
      <c r="F388" s="155"/>
      <c r="G388" s="113"/>
    </row>
    <row r="389" spans="1:7" ht="15.95" customHeight="1">
      <c r="A389" s="596">
        <v>1</v>
      </c>
      <c r="B389" s="596"/>
      <c r="C389" s="115"/>
      <c r="D389" s="116" t="s">
        <v>81</v>
      </c>
      <c r="E389" s="117" t="s">
        <v>69</v>
      </c>
      <c r="F389" s="148"/>
      <c r="G389" s="116"/>
    </row>
    <row r="390" spans="1:7" ht="33.75" customHeight="1">
      <c r="A390" s="160">
        <v>2</v>
      </c>
      <c r="B390" s="601"/>
      <c r="C390" s="171"/>
      <c r="D390" s="125" t="s">
        <v>82</v>
      </c>
      <c r="E390" s="148" t="s">
        <v>69</v>
      </c>
      <c r="F390" s="736" t="s">
        <v>543</v>
      </c>
      <c r="G390" s="737"/>
    </row>
    <row r="391" spans="1:7" ht="15.95" customHeight="1">
      <c r="A391" s="597">
        <v>3</v>
      </c>
      <c r="B391" s="596"/>
      <c r="C391" s="115"/>
      <c r="D391" s="116" t="s">
        <v>83</v>
      </c>
      <c r="E391" s="148" t="s">
        <v>69</v>
      </c>
      <c r="F391" s="151" t="s">
        <v>481</v>
      </c>
      <c r="G391" s="120"/>
    </row>
    <row r="392" spans="1:7" ht="51.75" customHeight="1">
      <c r="A392" s="160">
        <v>4</v>
      </c>
      <c r="B392" s="601"/>
      <c r="C392" s="171"/>
      <c r="D392" s="125" t="s">
        <v>84</v>
      </c>
      <c r="E392" s="158" t="s">
        <v>69</v>
      </c>
      <c r="F392" s="835" t="s">
        <v>455</v>
      </c>
      <c r="G392" s="836"/>
    </row>
    <row r="393" spans="1:7" ht="31.5" customHeight="1">
      <c r="A393" s="160">
        <v>5</v>
      </c>
      <c r="B393" s="601"/>
      <c r="C393" s="171"/>
      <c r="D393" s="125" t="s">
        <v>85</v>
      </c>
      <c r="E393" s="158" t="s">
        <v>69</v>
      </c>
      <c r="F393" s="779" t="s">
        <v>222</v>
      </c>
      <c r="G393" s="780"/>
    </row>
    <row r="394" spans="1:7" ht="36" customHeight="1">
      <c r="A394" s="146"/>
      <c r="B394" s="126"/>
      <c r="C394" s="132"/>
      <c r="D394" s="130"/>
      <c r="E394" s="149"/>
      <c r="F394" s="779" t="s">
        <v>236</v>
      </c>
      <c r="G394" s="780"/>
    </row>
    <row r="395" spans="1:7" ht="15.95" customHeight="1">
      <c r="A395" s="162"/>
      <c r="B395" s="127"/>
      <c r="C395" s="128"/>
      <c r="D395" s="129"/>
      <c r="E395" s="152"/>
      <c r="F395" s="815" t="s">
        <v>223</v>
      </c>
      <c r="G395" s="816"/>
    </row>
    <row r="396" spans="1:7" ht="70.5" customHeight="1">
      <c r="A396" s="162"/>
      <c r="B396" s="127"/>
      <c r="C396" s="128"/>
      <c r="D396" s="129"/>
      <c r="E396" s="152"/>
      <c r="F396" s="779" t="s">
        <v>234</v>
      </c>
      <c r="G396" s="780"/>
    </row>
    <row r="397" spans="1:7" ht="31.5" customHeight="1">
      <c r="A397" s="162"/>
      <c r="B397" s="127"/>
      <c r="C397" s="128"/>
      <c r="D397" s="129"/>
      <c r="E397" s="152"/>
      <c r="F397" s="779" t="s">
        <v>224</v>
      </c>
      <c r="G397" s="780"/>
    </row>
    <row r="398" spans="1:7" ht="32.25" customHeight="1">
      <c r="A398" s="162"/>
      <c r="B398" s="127"/>
      <c r="C398" s="128"/>
      <c r="D398" s="129"/>
      <c r="E398" s="152"/>
      <c r="F398" s="815" t="s">
        <v>225</v>
      </c>
      <c r="G398" s="816"/>
    </row>
    <row r="399" spans="1:7" ht="15.95" customHeight="1">
      <c r="A399" s="162"/>
      <c r="B399" s="127"/>
      <c r="C399" s="128"/>
      <c r="D399" s="129"/>
      <c r="E399" s="152"/>
      <c r="F399" s="779" t="s">
        <v>226</v>
      </c>
      <c r="G399" s="780"/>
    </row>
    <row r="400" spans="1:7" ht="33" customHeight="1">
      <c r="A400" s="162"/>
      <c r="B400" s="127"/>
      <c r="C400" s="128"/>
      <c r="D400" s="129"/>
      <c r="E400" s="152"/>
      <c r="F400" s="779" t="s">
        <v>235</v>
      </c>
      <c r="G400" s="780"/>
    </row>
    <row r="401" spans="1:15" ht="33.75" customHeight="1">
      <c r="A401" s="162"/>
      <c r="B401" s="127"/>
      <c r="C401" s="128"/>
      <c r="D401" s="129"/>
      <c r="E401" s="152"/>
      <c r="F401" s="779" t="s">
        <v>454</v>
      </c>
      <c r="G401" s="780"/>
    </row>
    <row r="402" spans="1:15" ht="15.95" customHeight="1">
      <c r="A402" s="162"/>
      <c r="B402" s="127"/>
      <c r="C402" s="128"/>
      <c r="D402" s="129"/>
      <c r="E402" s="152"/>
      <c r="F402" s="779" t="s">
        <v>227</v>
      </c>
      <c r="G402" s="780"/>
    </row>
    <row r="403" spans="1:15" ht="15.95" customHeight="1">
      <c r="A403" s="162"/>
      <c r="B403" s="127"/>
      <c r="C403" s="128"/>
      <c r="D403" s="129"/>
      <c r="E403" s="152"/>
      <c r="F403" s="779" t="s">
        <v>228</v>
      </c>
      <c r="G403" s="780"/>
    </row>
    <row r="404" spans="1:15" ht="31.5" customHeight="1">
      <c r="A404" s="162"/>
      <c r="B404" s="127"/>
      <c r="C404" s="128"/>
      <c r="D404" s="129"/>
      <c r="E404" s="152"/>
      <c r="F404" s="779" t="s">
        <v>229</v>
      </c>
      <c r="G404" s="780"/>
    </row>
    <row r="405" spans="1:15" ht="37.5" customHeight="1">
      <c r="A405" s="162"/>
      <c r="B405" s="127"/>
      <c r="C405" s="128"/>
      <c r="D405" s="129"/>
      <c r="E405" s="152"/>
      <c r="F405" s="779" t="s">
        <v>233</v>
      </c>
      <c r="G405" s="780"/>
    </row>
    <row r="406" spans="1:15" ht="15.95" customHeight="1">
      <c r="A406" s="162"/>
      <c r="B406" s="127"/>
      <c r="C406" s="128"/>
      <c r="D406" s="129"/>
      <c r="E406" s="152"/>
      <c r="F406" s="779" t="s">
        <v>230</v>
      </c>
      <c r="G406" s="780"/>
    </row>
    <row r="407" spans="1:15" ht="15.95" customHeight="1">
      <c r="A407" s="162"/>
      <c r="B407" s="127"/>
      <c r="C407" s="128"/>
      <c r="D407" s="129"/>
      <c r="E407" s="152"/>
      <c r="F407" s="736" t="s">
        <v>231</v>
      </c>
      <c r="G407" s="737"/>
    </row>
    <row r="408" spans="1:15" ht="33.75" customHeight="1">
      <c r="A408" s="162"/>
      <c r="B408" s="127"/>
      <c r="C408" s="128"/>
      <c r="D408" s="129"/>
      <c r="E408" s="152"/>
      <c r="F408" s="779" t="s">
        <v>232</v>
      </c>
      <c r="G408" s="780"/>
    </row>
    <row r="409" spans="1:15" ht="49.5" customHeight="1">
      <c r="A409" s="160">
        <v>6</v>
      </c>
      <c r="B409" s="601"/>
      <c r="C409" s="171"/>
      <c r="D409" s="125" t="s">
        <v>86</v>
      </c>
      <c r="E409" s="158" t="s">
        <v>69</v>
      </c>
      <c r="F409" s="742" t="s">
        <v>564</v>
      </c>
      <c r="G409" s="742"/>
      <c r="H409" s="193"/>
      <c r="I409" s="193"/>
      <c r="J409" s="193"/>
      <c r="K409" s="193"/>
      <c r="L409" s="193"/>
      <c r="M409" s="193"/>
      <c r="N409" s="193"/>
      <c r="O409" s="193"/>
    </row>
    <row r="410" spans="1:15" ht="34.5" customHeight="1">
      <c r="A410" s="162"/>
      <c r="B410" s="127"/>
      <c r="C410" s="128"/>
      <c r="D410" s="130"/>
      <c r="E410" s="156"/>
      <c r="F410" s="742" t="s">
        <v>565</v>
      </c>
      <c r="G410" s="742"/>
      <c r="H410" s="193"/>
      <c r="I410" s="193"/>
      <c r="J410" s="193"/>
      <c r="K410" s="193"/>
      <c r="L410" s="193"/>
      <c r="M410" s="193"/>
      <c r="N410" s="193"/>
      <c r="O410" s="193"/>
    </row>
    <row r="411" spans="1:15" ht="49.5" customHeight="1">
      <c r="A411" s="162"/>
      <c r="B411" s="127"/>
      <c r="C411" s="128"/>
      <c r="D411" s="129"/>
      <c r="E411" s="156"/>
      <c r="F411" s="742" t="s">
        <v>566</v>
      </c>
      <c r="G411" s="742"/>
      <c r="H411" s="193"/>
      <c r="I411" s="193"/>
      <c r="J411" s="193"/>
      <c r="K411" s="193"/>
      <c r="L411" s="193"/>
      <c r="M411" s="193"/>
      <c r="N411" s="193"/>
      <c r="O411" s="193"/>
    </row>
    <row r="412" spans="1:15" ht="33" customHeight="1">
      <c r="A412" s="162"/>
      <c r="B412" s="127"/>
      <c r="C412" s="128"/>
      <c r="D412" s="129"/>
      <c r="E412" s="156"/>
      <c r="F412" s="742" t="s">
        <v>567</v>
      </c>
      <c r="G412" s="742"/>
      <c r="H412" s="193"/>
      <c r="I412" s="193"/>
      <c r="J412" s="193"/>
      <c r="K412" s="193"/>
      <c r="L412" s="193"/>
      <c r="M412" s="193"/>
      <c r="N412" s="193"/>
      <c r="O412" s="193"/>
    </row>
    <row r="413" spans="1:15" ht="34.5" customHeight="1">
      <c r="A413" s="162"/>
      <c r="B413" s="127"/>
      <c r="C413" s="128"/>
      <c r="D413" s="129"/>
      <c r="E413" s="156"/>
      <c r="F413" s="742" t="s">
        <v>568</v>
      </c>
      <c r="G413" s="742"/>
      <c r="H413" s="193"/>
      <c r="I413" s="193"/>
      <c r="J413" s="193"/>
      <c r="K413" s="193"/>
      <c r="L413" s="193"/>
      <c r="M413" s="193"/>
      <c r="N413" s="193"/>
      <c r="O413" s="193"/>
    </row>
    <row r="414" spans="1:15" ht="34.5" customHeight="1">
      <c r="A414" s="162"/>
      <c r="B414" s="127"/>
      <c r="C414" s="128"/>
      <c r="D414" s="129"/>
      <c r="E414" s="156"/>
      <c r="F414" s="742" t="s">
        <v>569</v>
      </c>
      <c r="G414" s="742"/>
      <c r="H414" s="193"/>
      <c r="I414" s="193"/>
      <c r="J414" s="193"/>
      <c r="K414" s="193"/>
      <c r="L414" s="193"/>
      <c r="M414" s="193"/>
      <c r="N414" s="193"/>
      <c r="O414" s="193"/>
    </row>
    <row r="415" spans="1:15" ht="33.75" customHeight="1">
      <c r="A415" s="162"/>
      <c r="B415" s="127"/>
      <c r="C415" s="128"/>
      <c r="D415" s="129"/>
      <c r="E415" s="156"/>
      <c r="F415" s="742" t="s">
        <v>570</v>
      </c>
      <c r="G415" s="742"/>
      <c r="H415" s="193"/>
      <c r="I415" s="193"/>
      <c r="J415" s="193"/>
      <c r="K415" s="193"/>
      <c r="L415" s="193"/>
      <c r="M415" s="193"/>
      <c r="N415" s="193"/>
      <c r="O415" s="193"/>
    </row>
    <row r="416" spans="1:15" ht="49.5" customHeight="1">
      <c r="A416" s="162"/>
      <c r="B416" s="127"/>
      <c r="C416" s="128"/>
      <c r="D416" s="129"/>
      <c r="E416" s="156"/>
      <c r="F416" s="742" t="s">
        <v>571</v>
      </c>
      <c r="G416" s="742"/>
      <c r="H416" s="193"/>
      <c r="I416" s="193"/>
      <c r="J416" s="193"/>
      <c r="K416" s="193"/>
      <c r="L416" s="193"/>
      <c r="M416" s="193"/>
      <c r="N416" s="193"/>
      <c r="O416" s="193"/>
    </row>
    <row r="417" spans="1:15" ht="33" customHeight="1">
      <c r="A417" s="162"/>
      <c r="B417" s="127"/>
      <c r="C417" s="128"/>
      <c r="D417" s="129"/>
      <c r="E417" s="156"/>
      <c r="F417" s="742" t="s">
        <v>572</v>
      </c>
      <c r="G417" s="742"/>
      <c r="H417" s="193"/>
      <c r="I417" s="193"/>
      <c r="J417" s="193"/>
      <c r="K417" s="193"/>
      <c r="L417" s="193"/>
      <c r="M417" s="193"/>
      <c r="N417" s="193"/>
      <c r="O417" s="193"/>
    </row>
    <row r="418" spans="1:15" ht="33.75" customHeight="1">
      <c r="A418" s="162"/>
      <c r="B418" s="127"/>
      <c r="C418" s="128"/>
      <c r="D418" s="129"/>
      <c r="E418" s="156"/>
      <c r="F418" s="742" t="s">
        <v>573</v>
      </c>
      <c r="G418" s="742"/>
      <c r="H418" s="193"/>
      <c r="I418" s="193"/>
      <c r="J418" s="193"/>
      <c r="K418" s="193"/>
      <c r="L418" s="193"/>
      <c r="M418" s="193"/>
      <c r="N418" s="193"/>
      <c r="O418" s="193"/>
    </row>
    <row r="419" spans="1:15" ht="35.25" customHeight="1">
      <c r="A419" s="162"/>
      <c r="B419" s="127"/>
      <c r="C419" s="128"/>
      <c r="D419" s="129"/>
      <c r="E419" s="156"/>
      <c r="F419" s="742" t="s">
        <v>574</v>
      </c>
      <c r="G419" s="742"/>
      <c r="H419" s="193"/>
      <c r="I419" s="193"/>
      <c r="J419" s="193"/>
      <c r="K419" s="193"/>
      <c r="L419" s="193"/>
      <c r="M419" s="193"/>
      <c r="N419" s="193"/>
      <c r="O419" s="193"/>
    </row>
    <row r="420" spans="1:15" ht="52.5" customHeight="1">
      <c r="A420" s="162"/>
      <c r="B420" s="127"/>
      <c r="C420" s="128"/>
      <c r="D420" s="129"/>
      <c r="E420" s="156"/>
      <c r="F420" s="742" t="s">
        <v>575</v>
      </c>
      <c r="G420" s="742"/>
      <c r="H420" s="193"/>
      <c r="I420" s="193"/>
      <c r="J420" s="193"/>
      <c r="K420" s="193"/>
      <c r="L420" s="193"/>
      <c r="M420" s="193"/>
      <c r="N420" s="193"/>
      <c r="O420" s="193"/>
    </row>
    <row r="421" spans="1:15" ht="48" customHeight="1">
      <c r="A421" s="162"/>
      <c r="B421" s="127"/>
      <c r="C421" s="128"/>
      <c r="D421" s="129"/>
      <c r="E421" s="156"/>
      <c r="F421" s="742" t="s">
        <v>576</v>
      </c>
      <c r="G421" s="742"/>
      <c r="H421" s="193"/>
      <c r="I421" s="193"/>
      <c r="J421" s="193"/>
      <c r="K421" s="193"/>
      <c r="L421" s="193"/>
      <c r="M421" s="193"/>
      <c r="N421" s="193"/>
      <c r="O421" s="193"/>
    </row>
    <row r="422" spans="1:15" ht="33.75" customHeight="1">
      <c r="A422" s="162"/>
      <c r="B422" s="127"/>
      <c r="C422" s="128"/>
      <c r="D422" s="129"/>
      <c r="E422" s="156"/>
      <c r="F422" s="742" t="s">
        <v>577</v>
      </c>
      <c r="G422" s="742"/>
      <c r="H422" s="193"/>
      <c r="I422" s="193"/>
      <c r="J422" s="193"/>
      <c r="K422" s="193"/>
      <c r="L422" s="193"/>
      <c r="M422" s="193"/>
      <c r="N422" s="193"/>
      <c r="O422" s="193"/>
    </row>
    <row r="423" spans="1:15" ht="51.75" customHeight="1">
      <c r="A423" s="162"/>
      <c r="B423" s="127"/>
      <c r="C423" s="128"/>
      <c r="D423" s="129"/>
      <c r="E423" s="156"/>
      <c r="F423" s="742" t="s">
        <v>578</v>
      </c>
      <c r="G423" s="742"/>
      <c r="H423" s="193"/>
      <c r="I423" s="193"/>
      <c r="J423" s="193"/>
      <c r="K423" s="193"/>
      <c r="L423" s="193"/>
      <c r="M423" s="193"/>
      <c r="N423" s="193"/>
      <c r="O423" s="193"/>
    </row>
    <row r="424" spans="1:15" ht="36" customHeight="1">
      <c r="A424" s="162"/>
      <c r="B424" s="127"/>
      <c r="C424" s="128"/>
      <c r="D424" s="129"/>
      <c r="E424" s="156"/>
      <c r="F424" s="742" t="s">
        <v>579</v>
      </c>
      <c r="G424" s="742"/>
      <c r="H424" s="193"/>
      <c r="I424" s="193"/>
      <c r="J424" s="193"/>
      <c r="K424" s="193"/>
      <c r="L424" s="193"/>
      <c r="M424" s="193"/>
      <c r="N424" s="193"/>
      <c r="O424" s="193"/>
    </row>
    <row r="425" spans="1:15" ht="63" customHeight="1">
      <c r="A425" s="162"/>
      <c r="B425" s="127"/>
      <c r="C425" s="128"/>
      <c r="D425" s="129"/>
      <c r="E425" s="156"/>
      <c r="F425" s="742" t="s">
        <v>580</v>
      </c>
      <c r="G425" s="742"/>
      <c r="H425" s="193"/>
      <c r="I425" s="193"/>
      <c r="J425" s="193"/>
      <c r="K425" s="193"/>
      <c r="L425" s="193"/>
      <c r="M425" s="193"/>
      <c r="N425" s="193"/>
      <c r="O425" s="193"/>
    </row>
    <row r="426" spans="1:15" ht="63" customHeight="1">
      <c r="A426" s="162"/>
      <c r="B426" s="127"/>
      <c r="C426" s="128"/>
      <c r="D426" s="129"/>
      <c r="E426" s="156"/>
      <c r="F426" s="742" t="s">
        <v>581</v>
      </c>
      <c r="G426" s="742"/>
      <c r="H426" s="193"/>
      <c r="I426" s="193"/>
      <c r="J426" s="193"/>
      <c r="K426" s="193"/>
      <c r="L426" s="193"/>
      <c r="M426" s="193"/>
      <c r="N426" s="193"/>
      <c r="O426" s="193"/>
    </row>
    <row r="427" spans="1:15" ht="35.25" customHeight="1">
      <c r="A427" s="162"/>
      <c r="B427" s="127"/>
      <c r="C427" s="128"/>
      <c r="D427" s="129"/>
      <c r="E427" s="156"/>
      <c r="F427" s="742" t="s">
        <v>582</v>
      </c>
      <c r="G427" s="742"/>
      <c r="H427" s="193"/>
      <c r="I427" s="193"/>
      <c r="J427" s="193"/>
      <c r="K427" s="193"/>
      <c r="L427" s="193"/>
      <c r="M427" s="193"/>
      <c r="N427" s="193"/>
      <c r="O427" s="193"/>
    </row>
    <row r="428" spans="1:15" ht="51.75" customHeight="1">
      <c r="A428" s="162"/>
      <c r="B428" s="127"/>
      <c r="C428" s="128"/>
      <c r="D428" s="129"/>
      <c r="E428" s="156"/>
      <c r="F428" s="742" t="s">
        <v>583</v>
      </c>
      <c r="G428" s="742"/>
      <c r="H428" s="193"/>
      <c r="I428" s="193"/>
      <c r="J428" s="193"/>
      <c r="K428" s="193"/>
      <c r="L428" s="193"/>
      <c r="M428" s="193"/>
      <c r="N428" s="193"/>
      <c r="O428" s="193"/>
    </row>
    <row r="429" spans="1:15" ht="35.25" customHeight="1">
      <c r="A429" s="162"/>
      <c r="B429" s="127"/>
      <c r="C429" s="128"/>
      <c r="D429" s="129"/>
      <c r="E429" s="156"/>
      <c r="F429" s="742" t="s">
        <v>584</v>
      </c>
      <c r="G429" s="742"/>
      <c r="H429" s="193"/>
      <c r="I429" s="193"/>
      <c r="J429" s="193"/>
      <c r="K429" s="193"/>
      <c r="L429" s="193"/>
      <c r="M429" s="193"/>
      <c r="N429" s="193"/>
      <c r="O429" s="193"/>
    </row>
    <row r="430" spans="1:15" ht="31.5" customHeight="1">
      <c r="A430" s="162"/>
      <c r="B430" s="127"/>
      <c r="C430" s="128"/>
      <c r="D430" s="129"/>
      <c r="E430" s="156"/>
      <c r="F430" s="742" t="s">
        <v>585</v>
      </c>
      <c r="G430" s="742"/>
      <c r="H430" s="194"/>
      <c r="I430" s="194"/>
      <c r="J430" s="194"/>
      <c r="K430" s="194"/>
      <c r="L430" s="194"/>
      <c r="M430" s="194"/>
      <c r="N430" s="194"/>
      <c r="O430" s="194"/>
    </row>
    <row r="431" spans="1:15" ht="33" customHeight="1">
      <c r="A431" s="162"/>
      <c r="B431" s="127"/>
      <c r="C431" s="128"/>
      <c r="D431" s="129"/>
      <c r="E431" s="156"/>
      <c r="F431" s="742" t="s">
        <v>586</v>
      </c>
      <c r="G431" s="742"/>
      <c r="H431" s="193"/>
      <c r="I431" s="193"/>
      <c r="J431" s="193"/>
      <c r="K431" s="193"/>
      <c r="L431" s="193"/>
      <c r="M431" s="193"/>
      <c r="N431" s="193"/>
      <c r="O431" s="193"/>
    </row>
    <row r="432" spans="1:15" ht="34.5" customHeight="1">
      <c r="A432" s="162"/>
      <c r="B432" s="127"/>
      <c r="C432" s="128"/>
      <c r="D432" s="129"/>
      <c r="E432" s="156"/>
      <c r="F432" s="742" t="s">
        <v>686</v>
      </c>
      <c r="G432" s="742"/>
      <c r="H432" s="193"/>
      <c r="I432" s="193"/>
      <c r="J432" s="193"/>
      <c r="K432" s="193"/>
      <c r="L432" s="193"/>
      <c r="M432" s="193"/>
      <c r="N432" s="193"/>
      <c r="O432" s="193"/>
    </row>
    <row r="433" spans="1:15" ht="49.5" customHeight="1">
      <c r="A433" s="162"/>
      <c r="B433" s="127"/>
      <c r="C433" s="128"/>
      <c r="D433" s="129"/>
      <c r="E433" s="156"/>
      <c r="F433" s="742" t="s">
        <v>588</v>
      </c>
      <c r="G433" s="742"/>
      <c r="H433" s="193"/>
      <c r="I433" s="193"/>
      <c r="J433" s="193"/>
      <c r="K433" s="193"/>
      <c r="L433" s="193"/>
      <c r="M433" s="193"/>
      <c r="N433" s="193"/>
      <c r="O433" s="193"/>
    </row>
    <row r="434" spans="1:15" ht="48" customHeight="1">
      <c r="A434" s="162"/>
      <c r="B434" s="127"/>
      <c r="C434" s="128"/>
      <c r="D434" s="129"/>
      <c r="E434" s="156"/>
      <c r="F434" s="742" t="s">
        <v>589</v>
      </c>
      <c r="G434" s="742"/>
      <c r="H434" s="193"/>
      <c r="I434" s="193"/>
      <c r="J434" s="193"/>
      <c r="K434" s="193"/>
      <c r="L434" s="193"/>
      <c r="M434" s="193"/>
      <c r="N434" s="193"/>
      <c r="O434" s="193"/>
    </row>
    <row r="435" spans="1:15" ht="147" customHeight="1">
      <c r="A435" s="162"/>
      <c r="B435" s="127"/>
      <c r="C435" s="128"/>
      <c r="D435" s="129"/>
      <c r="E435" s="156"/>
      <c r="F435" s="742" t="s">
        <v>590</v>
      </c>
      <c r="G435" s="742"/>
      <c r="H435" s="194"/>
      <c r="I435" s="194"/>
      <c r="J435" s="194"/>
      <c r="K435" s="194"/>
      <c r="L435" s="194"/>
      <c r="M435" s="194"/>
      <c r="N435" s="194"/>
      <c r="O435" s="194"/>
    </row>
    <row r="436" spans="1:15" ht="34.5" customHeight="1">
      <c r="A436" s="162"/>
      <c r="B436" s="127"/>
      <c r="C436" s="128"/>
      <c r="D436" s="129"/>
      <c r="E436" s="156"/>
      <c r="F436" s="742" t="s">
        <v>591</v>
      </c>
      <c r="G436" s="742"/>
      <c r="H436" s="193"/>
      <c r="I436" s="193"/>
      <c r="J436" s="193"/>
      <c r="K436" s="193"/>
      <c r="L436" s="193"/>
      <c r="M436" s="193"/>
      <c r="N436" s="193"/>
      <c r="O436" s="193"/>
    </row>
    <row r="437" spans="1:15" ht="63" customHeight="1">
      <c r="A437" s="162"/>
      <c r="B437" s="127"/>
      <c r="C437" s="128"/>
      <c r="D437" s="129"/>
      <c r="E437" s="156"/>
      <c r="F437" s="742" t="s">
        <v>687</v>
      </c>
      <c r="G437" s="742"/>
      <c r="H437" s="193"/>
      <c r="I437" s="193"/>
      <c r="J437" s="193"/>
      <c r="K437" s="193"/>
      <c r="L437" s="193"/>
      <c r="M437" s="193"/>
      <c r="N437" s="193"/>
      <c r="O437" s="193"/>
    </row>
    <row r="438" spans="1:15" ht="49.5" customHeight="1">
      <c r="A438" s="162"/>
      <c r="B438" s="127"/>
      <c r="C438" s="128"/>
      <c r="D438" s="129"/>
      <c r="E438" s="156"/>
      <c r="F438" s="742" t="s">
        <v>688</v>
      </c>
      <c r="G438" s="742"/>
      <c r="H438" s="193"/>
      <c r="I438" s="193"/>
      <c r="J438" s="193"/>
      <c r="K438" s="193"/>
      <c r="L438" s="193"/>
      <c r="M438" s="193"/>
      <c r="N438" s="193"/>
      <c r="O438" s="193"/>
    </row>
    <row r="439" spans="1:15" ht="36" customHeight="1">
      <c r="A439" s="162"/>
      <c r="B439" s="127"/>
      <c r="C439" s="128"/>
      <c r="D439" s="129"/>
      <c r="E439" s="156"/>
      <c r="F439" s="742" t="s">
        <v>689</v>
      </c>
      <c r="G439" s="742"/>
      <c r="H439" s="193"/>
      <c r="I439" s="193"/>
      <c r="J439" s="193"/>
      <c r="K439" s="193"/>
      <c r="L439" s="193"/>
      <c r="M439" s="193"/>
      <c r="N439" s="193"/>
      <c r="O439" s="193"/>
    </row>
    <row r="440" spans="1:15" ht="33" customHeight="1">
      <c r="A440" s="162"/>
      <c r="B440" s="127"/>
      <c r="C440" s="128"/>
      <c r="D440" s="129"/>
      <c r="E440" s="156"/>
      <c r="F440" s="742" t="s">
        <v>690</v>
      </c>
      <c r="G440" s="742"/>
      <c r="H440" s="193"/>
      <c r="I440" s="193"/>
      <c r="J440" s="193"/>
      <c r="K440" s="193"/>
      <c r="L440" s="193"/>
      <c r="M440" s="193"/>
      <c r="N440" s="193"/>
      <c r="O440" s="193"/>
    </row>
    <row r="441" spans="1:15" ht="51" customHeight="1">
      <c r="A441" s="162"/>
      <c r="B441" s="127"/>
      <c r="C441" s="128"/>
      <c r="D441" s="129"/>
      <c r="E441" s="156"/>
      <c r="F441" s="742" t="s">
        <v>592</v>
      </c>
      <c r="G441" s="742"/>
      <c r="H441" s="193"/>
      <c r="I441" s="193"/>
      <c r="J441" s="193"/>
      <c r="K441" s="193"/>
      <c r="L441" s="193"/>
      <c r="M441" s="193"/>
      <c r="N441" s="193"/>
      <c r="O441" s="193"/>
    </row>
    <row r="442" spans="1:15" ht="49.5" customHeight="1">
      <c r="A442" s="162"/>
      <c r="B442" s="127"/>
      <c r="C442" s="128"/>
      <c r="D442" s="129"/>
      <c r="E442" s="156"/>
      <c r="F442" s="742" t="s">
        <v>593</v>
      </c>
      <c r="G442" s="742"/>
      <c r="H442" s="193"/>
      <c r="I442" s="193"/>
      <c r="J442" s="193"/>
      <c r="K442" s="193"/>
      <c r="L442" s="193"/>
      <c r="M442" s="193"/>
      <c r="N442" s="193"/>
      <c r="O442" s="193"/>
    </row>
    <row r="443" spans="1:15" ht="50.25" customHeight="1">
      <c r="A443" s="162"/>
      <c r="B443" s="127"/>
      <c r="C443" s="128"/>
      <c r="D443" s="129"/>
      <c r="E443" s="156"/>
      <c r="F443" s="742" t="s">
        <v>594</v>
      </c>
      <c r="G443" s="742"/>
      <c r="H443" s="193"/>
      <c r="I443" s="193"/>
      <c r="J443" s="193"/>
      <c r="K443" s="193"/>
      <c r="L443" s="193"/>
      <c r="M443" s="193"/>
      <c r="N443" s="193"/>
      <c r="O443" s="193"/>
    </row>
    <row r="444" spans="1:15" ht="36" customHeight="1">
      <c r="A444" s="162"/>
      <c r="B444" s="127"/>
      <c r="C444" s="128"/>
      <c r="D444" s="129"/>
      <c r="E444" s="156"/>
      <c r="F444" s="742" t="s">
        <v>691</v>
      </c>
      <c r="G444" s="742"/>
      <c r="H444" s="193"/>
      <c r="I444" s="193"/>
      <c r="J444" s="193"/>
      <c r="K444" s="193"/>
      <c r="L444" s="193"/>
      <c r="M444" s="193"/>
      <c r="N444" s="193"/>
      <c r="O444" s="193"/>
    </row>
    <row r="445" spans="1:15" ht="15.95" customHeight="1">
      <c r="A445" s="162"/>
      <c r="B445" s="127"/>
      <c r="C445" s="128"/>
      <c r="D445" s="129"/>
      <c r="E445" s="156"/>
      <c r="F445" s="826" t="s">
        <v>595</v>
      </c>
      <c r="G445" s="826"/>
      <c r="H445" s="187"/>
      <c r="I445" s="187"/>
      <c r="J445" s="187"/>
      <c r="K445" s="187"/>
      <c r="L445" s="187"/>
      <c r="M445" s="187"/>
      <c r="N445" s="187"/>
      <c r="O445" s="187"/>
    </row>
    <row r="446" spans="1:15" ht="15.95" customHeight="1">
      <c r="A446" s="162"/>
      <c r="B446" s="127"/>
      <c r="C446" s="128"/>
      <c r="D446" s="129"/>
      <c r="E446" s="156"/>
      <c r="F446" s="826" t="s">
        <v>650</v>
      </c>
      <c r="G446" s="826"/>
      <c r="H446" s="187"/>
      <c r="I446" s="187"/>
      <c r="J446" s="187"/>
      <c r="K446" s="187"/>
      <c r="L446" s="187"/>
      <c r="M446" s="187"/>
      <c r="N446" s="187"/>
      <c r="O446" s="187"/>
    </row>
    <row r="447" spans="1:15" ht="15.95" customHeight="1">
      <c r="A447" s="147"/>
      <c r="B447" s="118"/>
      <c r="C447" s="119"/>
      <c r="D447" s="120"/>
      <c r="E447" s="151"/>
      <c r="F447" s="826" t="s">
        <v>597</v>
      </c>
      <c r="G447" s="826"/>
      <c r="H447" s="187"/>
      <c r="I447" s="187"/>
      <c r="J447" s="187"/>
      <c r="K447" s="187"/>
      <c r="L447" s="187"/>
      <c r="M447" s="187"/>
      <c r="N447" s="187"/>
      <c r="O447" s="187"/>
    </row>
    <row r="448" spans="1:15" ht="15.95" customHeight="1">
      <c r="A448" s="597">
        <v>7</v>
      </c>
      <c r="B448" s="596"/>
      <c r="C448" s="115"/>
      <c r="D448" s="116" t="s">
        <v>87</v>
      </c>
      <c r="E448" s="148" t="s">
        <v>69</v>
      </c>
      <c r="F448" s="151" t="s">
        <v>692</v>
      </c>
      <c r="G448" s="120"/>
    </row>
    <row r="449" spans="1:7" ht="18.75" customHeight="1">
      <c r="A449" s="597">
        <v>8</v>
      </c>
      <c r="B449" s="596"/>
      <c r="C449" s="115"/>
      <c r="D449" s="116" t="s">
        <v>88</v>
      </c>
      <c r="E449" s="148" t="s">
        <v>69</v>
      </c>
      <c r="F449" s="760" t="s">
        <v>693</v>
      </c>
      <c r="G449" s="761"/>
    </row>
    <row r="450" spans="1:7" ht="34.5" customHeight="1">
      <c r="A450" s="162"/>
      <c r="B450" s="127"/>
      <c r="C450" s="128"/>
      <c r="D450" s="129"/>
      <c r="E450" s="156"/>
      <c r="F450" s="760" t="s">
        <v>694</v>
      </c>
      <c r="G450" s="761"/>
    </row>
    <row r="451" spans="1:7" ht="19.5" customHeight="1">
      <c r="A451" s="162"/>
      <c r="B451" s="127"/>
      <c r="C451" s="128"/>
      <c r="D451" s="129"/>
      <c r="E451" s="153"/>
      <c r="F451" s="760" t="s">
        <v>1365</v>
      </c>
      <c r="G451" s="761"/>
    </row>
    <row r="452" spans="1:7" ht="65.25" customHeight="1">
      <c r="A452" s="162"/>
      <c r="B452" s="127"/>
      <c r="C452" s="128"/>
      <c r="D452" s="129"/>
      <c r="E452" s="153"/>
      <c r="F452" s="760" t="s">
        <v>695</v>
      </c>
      <c r="G452" s="761"/>
    </row>
    <row r="453" spans="1:7" ht="33" customHeight="1">
      <c r="A453" s="162"/>
      <c r="B453" s="127"/>
      <c r="C453" s="128"/>
      <c r="D453" s="129"/>
      <c r="E453" s="153"/>
      <c r="F453" s="760" t="s">
        <v>696</v>
      </c>
      <c r="G453" s="761"/>
    </row>
    <row r="454" spans="1:7" ht="21" customHeight="1">
      <c r="A454" s="162"/>
      <c r="B454" s="127"/>
      <c r="C454" s="128"/>
      <c r="D454" s="129"/>
      <c r="E454" s="153"/>
      <c r="F454" s="787" t="s">
        <v>697</v>
      </c>
      <c r="G454" s="788"/>
    </row>
    <row r="455" spans="1:7" ht="21.75" customHeight="1">
      <c r="A455" s="162"/>
      <c r="B455" s="127"/>
      <c r="C455" s="128"/>
      <c r="D455" s="129"/>
      <c r="E455" s="153"/>
      <c r="F455" s="789" t="s">
        <v>698</v>
      </c>
      <c r="G455" s="790"/>
    </row>
    <row r="456" spans="1:7" ht="21" customHeight="1">
      <c r="A456" s="162"/>
      <c r="B456" s="127"/>
      <c r="C456" s="128"/>
      <c r="D456" s="129"/>
      <c r="E456" s="153"/>
      <c r="F456" s="789" t="s">
        <v>699</v>
      </c>
      <c r="G456" s="790"/>
    </row>
    <row r="457" spans="1:7" ht="33" customHeight="1">
      <c r="A457" s="162"/>
      <c r="B457" s="127"/>
      <c r="C457" s="128"/>
      <c r="D457" s="129"/>
      <c r="E457" s="153"/>
      <c r="F457" s="791" t="s">
        <v>700</v>
      </c>
      <c r="G457" s="792"/>
    </row>
    <row r="458" spans="1:7" ht="18.75" customHeight="1">
      <c r="A458" s="162"/>
      <c r="B458" s="127"/>
      <c r="C458" s="128"/>
      <c r="D458" s="129"/>
      <c r="E458" s="153"/>
      <c r="F458" s="567" t="s">
        <v>701</v>
      </c>
      <c r="G458" s="568"/>
    </row>
    <row r="459" spans="1:7" ht="15.95" customHeight="1">
      <c r="A459" s="162"/>
      <c r="B459" s="127"/>
      <c r="C459" s="128"/>
      <c r="D459" s="129"/>
      <c r="E459" s="153"/>
      <c r="F459" s="567" t="s">
        <v>702</v>
      </c>
      <c r="G459" s="435"/>
    </row>
    <row r="460" spans="1:7" ht="15.95" customHeight="1">
      <c r="A460" s="162"/>
      <c r="B460" s="127"/>
      <c r="C460" s="128"/>
      <c r="D460" s="129"/>
      <c r="E460" s="153"/>
      <c r="F460" s="232" t="s">
        <v>703</v>
      </c>
      <c r="G460" s="233"/>
    </row>
    <row r="461" spans="1:7" ht="15.95" customHeight="1">
      <c r="A461" s="162"/>
      <c r="B461" s="127"/>
      <c r="C461" s="128"/>
      <c r="D461" s="129"/>
      <c r="E461" s="153"/>
      <c r="F461" s="232" t="s">
        <v>704</v>
      </c>
      <c r="G461" s="233"/>
    </row>
    <row r="462" spans="1:7" ht="15.95" customHeight="1">
      <c r="A462" s="162"/>
      <c r="B462" s="127"/>
      <c r="C462" s="128"/>
      <c r="D462" s="129"/>
      <c r="E462" s="153"/>
      <c r="F462" s="567" t="s">
        <v>705</v>
      </c>
      <c r="G462" s="568"/>
    </row>
    <row r="463" spans="1:7" ht="15.95" customHeight="1">
      <c r="A463" s="597">
        <v>9</v>
      </c>
      <c r="B463" s="596"/>
      <c r="C463" s="115"/>
      <c r="D463" s="625" t="s">
        <v>89</v>
      </c>
      <c r="E463" s="135" t="s">
        <v>69</v>
      </c>
      <c r="F463" s="142" t="s">
        <v>536</v>
      </c>
      <c r="G463" s="142" t="s">
        <v>1040</v>
      </c>
    </row>
    <row r="464" spans="1:7" ht="15.95" customHeight="1">
      <c r="A464" s="162"/>
      <c r="B464" s="127"/>
      <c r="C464" s="128"/>
      <c r="D464" s="130"/>
      <c r="E464" s="149"/>
      <c r="F464" s="142" t="s">
        <v>196</v>
      </c>
      <c r="G464" s="142" t="s">
        <v>1041</v>
      </c>
    </row>
    <row r="465" spans="1:7" ht="15.95" customHeight="1">
      <c r="A465" s="162"/>
      <c r="B465" s="127"/>
      <c r="C465" s="128"/>
      <c r="D465" s="129"/>
      <c r="E465" s="149"/>
      <c r="F465" s="142" t="s">
        <v>197</v>
      </c>
      <c r="G465" s="142" t="s">
        <v>221</v>
      </c>
    </row>
    <row r="466" spans="1:7" ht="15.95" customHeight="1">
      <c r="A466" s="162"/>
      <c r="B466" s="127"/>
      <c r="C466" s="128"/>
      <c r="D466" s="129"/>
      <c r="E466" s="149"/>
      <c r="F466" s="142" t="s">
        <v>537</v>
      </c>
      <c r="G466" s="142" t="s">
        <v>1042</v>
      </c>
    </row>
    <row r="467" spans="1:7" ht="15.95" customHeight="1">
      <c r="A467" s="162"/>
      <c r="B467" s="127"/>
      <c r="C467" s="128"/>
      <c r="D467" s="129"/>
      <c r="E467" s="149"/>
      <c r="F467" s="142" t="s">
        <v>538</v>
      </c>
      <c r="G467" s="142" t="s">
        <v>1043</v>
      </c>
    </row>
    <row r="468" spans="1:7" ht="15.95" customHeight="1">
      <c r="A468" s="162"/>
      <c r="B468" s="127"/>
      <c r="C468" s="128"/>
      <c r="D468" s="129"/>
      <c r="E468" s="149"/>
      <c r="F468" s="135" t="s">
        <v>198</v>
      </c>
      <c r="G468" s="135" t="s">
        <v>1044</v>
      </c>
    </row>
    <row r="469" spans="1:7" ht="15.95" customHeight="1">
      <c r="A469" s="162"/>
      <c r="B469" s="127"/>
      <c r="C469" s="128"/>
      <c r="D469" s="129"/>
      <c r="E469" s="152"/>
      <c r="F469" s="113" t="s">
        <v>199</v>
      </c>
      <c r="G469" s="135" t="s">
        <v>1045</v>
      </c>
    </row>
    <row r="470" spans="1:7" ht="15.95" customHeight="1">
      <c r="A470" s="162"/>
      <c r="B470" s="127"/>
      <c r="C470" s="128"/>
      <c r="D470" s="129"/>
      <c r="E470" s="152"/>
      <c r="F470" s="142" t="s">
        <v>539</v>
      </c>
      <c r="G470" s="142" t="s">
        <v>1046</v>
      </c>
    </row>
    <row r="471" spans="1:7" ht="15.95" customHeight="1">
      <c r="A471" s="147"/>
      <c r="B471" s="118"/>
      <c r="C471" s="119"/>
      <c r="D471" s="120"/>
      <c r="E471" s="150"/>
      <c r="F471" s="144" t="s">
        <v>540</v>
      </c>
      <c r="G471" s="144" t="s">
        <v>1047</v>
      </c>
    </row>
    <row r="472" spans="1:7" ht="15.95" customHeight="1">
      <c r="A472" s="597">
        <v>10</v>
      </c>
      <c r="B472" s="596"/>
      <c r="C472" s="115"/>
      <c r="D472" s="116" t="s">
        <v>90</v>
      </c>
      <c r="E472" s="148" t="s">
        <v>69</v>
      </c>
      <c r="F472" s="136" t="s">
        <v>200</v>
      </c>
      <c r="G472" s="116"/>
    </row>
    <row r="473" spans="1:7" ht="15.95" customHeight="1">
      <c r="A473" s="162"/>
      <c r="B473" s="127"/>
      <c r="C473" s="128"/>
      <c r="D473" s="130"/>
      <c r="E473" s="149"/>
      <c r="F473" s="154" t="s">
        <v>201</v>
      </c>
      <c r="G473" s="120"/>
    </row>
    <row r="474" spans="1:7" ht="15.95" customHeight="1">
      <c r="A474" s="162"/>
      <c r="B474" s="127"/>
      <c r="C474" s="128"/>
      <c r="D474" s="129"/>
      <c r="E474" s="152"/>
      <c r="F474" s="154" t="s">
        <v>202</v>
      </c>
      <c r="G474" s="120"/>
    </row>
    <row r="475" spans="1:7" ht="15.95" customHeight="1">
      <c r="A475" s="162"/>
      <c r="B475" s="127"/>
      <c r="C475" s="128"/>
      <c r="D475" s="129"/>
      <c r="E475" s="152"/>
      <c r="F475" s="136" t="s">
        <v>660</v>
      </c>
      <c r="G475" s="116"/>
    </row>
    <row r="476" spans="1:7" ht="15.95" customHeight="1">
      <c r="A476" s="147"/>
      <c r="B476" s="118"/>
      <c r="C476" s="119"/>
      <c r="D476" s="120"/>
      <c r="E476" s="150"/>
      <c r="F476" s="136" t="s">
        <v>203</v>
      </c>
      <c r="G476" s="116"/>
    </row>
    <row r="477" spans="1:7" ht="15.95" customHeight="1">
      <c r="A477" s="597">
        <v>11</v>
      </c>
      <c r="B477" s="739" t="s">
        <v>91</v>
      </c>
      <c r="C477" s="740"/>
      <c r="D477" s="741"/>
      <c r="E477" s="148" t="s">
        <v>69</v>
      </c>
      <c r="F477" s="775" t="s">
        <v>607</v>
      </c>
      <c r="G477" s="775"/>
    </row>
    <row r="478" spans="1:7" ht="35.25" customHeight="1">
      <c r="A478" s="162"/>
      <c r="B478" s="127"/>
      <c r="C478" s="128"/>
      <c r="D478" s="129"/>
      <c r="E478" s="148"/>
      <c r="F478" s="742" t="s">
        <v>1131</v>
      </c>
      <c r="G478" s="742"/>
    </row>
    <row r="479" spans="1:7" ht="15.95" customHeight="1">
      <c r="A479" s="162"/>
      <c r="B479" s="127"/>
      <c r="C479" s="128"/>
      <c r="D479" s="129"/>
      <c r="E479" s="148"/>
      <c r="F479" s="743" t="s">
        <v>1132</v>
      </c>
      <c r="G479" s="743"/>
    </row>
    <row r="480" spans="1:7" ht="15.95" customHeight="1">
      <c r="A480" s="162"/>
      <c r="B480" s="127"/>
      <c r="C480" s="128"/>
      <c r="D480" s="129"/>
      <c r="E480" s="148"/>
      <c r="F480" s="818" t="s">
        <v>609</v>
      </c>
      <c r="G480" s="818"/>
    </row>
    <row r="481" spans="1:7" ht="15.95" customHeight="1">
      <c r="A481" s="162"/>
      <c r="B481" s="127"/>
      <c r="C481" s="128"/>
      <c r="D481" s="129"/>
      <c r="E481" s="148"/>
      <c r="F481" s="772" t="s">
        <v>610</v>
      </c>
      <c r="G481" s="772"/>
    </row>
    <row r="482" spans="1:7" ht="15.95" customHeight="1">
      <c r="A482" s="162"/>
      <c r="B482" s="127"/>
      <c r="C482" s="128"/>
      <c r="D482" s="129"/>
      <c r="E482" s="148"/>
      <c r="F482" s="818" t="s">
        <v>611</v>
      </c>
      <c r="G482" s="818"/>
    </row>
    <row r="483" spans="1:7" ht="30.75" customHeight="1">
      <c r="A483" s="147"/>
      <c r="B483" s="118"/>
      <c r="C483" s="119"/>
      <c r="D483" s="120"/>
      <c r="E483" s="148"/>
      <c r="F483" s="745"/>
      <c r="G483" s="745"/>
    </row>
    <row r="484" spans="1:7" ht="33.75" customHeight="1">
      <c r="A484" s="160">
        <v>12</v>
      </c>
      <c r="B484" s="596"/>
      <c r="C484" s="115"/>
      <c r="D484" s="125" t="s">
        <v>92</v>
      </c>
      <c r="E484" s="158" t="s">
        <v>69</v>
      </c>
      <c r="F484" s="742" t="s">
        <v>706</v>
      </c>
      <c r="G484" s="742"/>
    </row>
    <row r="485" spans="1:7" ht="34.5" customHeight="1">
      <c r="A485" s="183"/>
      <c r="B485" s="127"/>
      <c r="C485" s="128"/>
      <c r="D485" s="133"/>
      <c r="E485" s="156"/>
      <c r="F485" s="742" t="s">
        <v>707</v>
      </c>
      <c r="G485" s="742"/>
    </row>
    <row r="486" spans="1:7" ht="32.25" customHeight="1">
      <c r="A486" s="183"/>
      <c r="B486" s="127"/>
      <c r="C486" s="128"/>
      <c r="D486" s="184"/>
      <c r="E486" s="156"/>
      <c r="F486" s="742" t="s">
        <v>719</v>
      </c>
      <c r="G486" s="742"/>
    </row>
    <row r="487" spans="1:7" ht="64.5" customHeight="1">
      <c r="A487" s="183"/>
      <c r="B487" s="127"/>
      <c r="C487" s="128"/>
      <c r="D487" s="184"/>
      <c r="E487" s="156"/>
      <c r="F487" s="742" t="s">
        <v>708</v>
      </c>
      <c r="G487" s="742"/>
    </row>
    <row r="488" spans="1:7" ht="33.75" customHeight="1">
      <c r="A488" s="183"/>
      <c r="B488" s="127"/>
      <c r="C488" s="128"/>
      <c r="D488" s="184"/>
      <c r="E488" s="156"/>
      <c r="F488" s="742" t="s">
        <v>709</v>
      </c>
      <c r="G488" s="742"/>
    </row>
    <row r="489" spans="1:7" ht="33" customHeight="1">
      <c r="A489" s="183"/>
      <c r="B489" s="127"/>
      <c r="C489" s="128"/>
      <c r="D489" s="184"/>
      <c r="E489" s="156"/>
      <c r="F489" s="833" t="s">
        <v>710</v>
      </c>
      <c r="G489" s="833"/>
    </row>
    <row r="490" spans="1:7" ht="21" customHeight="1">
      <c r="A490" s="183"/>
      <c r="B490" s="127"/>
      <c r="C490" s="128"/>
      <c r="D490" s="184"/>
      <c r="E490" s="156"/>
      <c r="F490" s="833" t="s">
        <v>711</v>
      </c>
      <c r="G490" s="833"/>
    </row>
    <row r="491" spans="1:7" ht="20.25" customHeight="1">
      <c r="A491" s="183"/>
      <c r="B491" s="127"/>
      <c r="C491" s="128"/>
      <c r="D491" s="184"/>
      <c r="E491" s="156"/>
      <c r="F491" s="833" t="s">
        <v>712</v>
      </c>
      <c r="G491" s="833"/>
    </row>
    <row r="492" spans="1:7" ht="46.5" customHeight="1">
      <c r="A492" s="183"/>
      <c r="B492" s="127"/>
      <c r="C492" s="128"/>
      <c r="D492" s="184"/>
      <c r="E492" s="156"/>
      <c r="F492" s="742" t="s">
        <v>713</v>
      </c>
      <c r="G492" s="742"/>
    </row>
    <row r="493" spans="1:7" ht="33" customHeight="1">
      <c r="A493" s="183"/>
      <c r="B493" s="127"/>
      <c r="C493" s="128"/>
      <c r="D493" s="184"/>
      <c r="E493" s="135"/>
      <c r="F493" s="742" t="s">
        <v>714</v>
      </c>
      <c r="G493" s="742"/>
    </row>
    <row r="494" spans="1:7" ht="23.25" customHeight="1">
      <c r="A494" s="183"/>
      <c r="B494" s="127"/>
      <c r="C494" s="128"/>
      <c r="D494" s="184"/>
      <c r="E494" s="135"/>
      <c r="F494" s="742" t="s">
        <v>715</v>
      </c>
      <c r="G494" s="742"/>
    </row>
    <row r="495" spans="1:7" ht="19.5" customHeight="1">
      <c r="A495" s="183"/>
      <c r="B495" s="127"/>
      <c r="C495" s="128"/>
      <c r="D495" s="184"/>
      <c r="E495" s="135"/>
      <c r="F495" s="742" t="s">
        <v>716</v>
      </c>
      <c r="G495" s="742"/>
    </row>
    <row r="496" spans="1:7" ht="18" customHeight="1">
      <c r="A496" s="183"/>
      <c r="B496" s="127"/>
      <c r="C496" s="128"/>
      <c r="D496" s="184"/>
      <c r="E496" s="135"/>
      <c r="F496" s="742" t="s">
        <v>717</v>
      </c>
      <c r="G496" s="742"/>
    </row>
    <row r="497" spans="1:7" ht="36" customHeight="1">
      <c r="A497" s="185"/>
      <c r="B497" s="118"/>
      <c r="C497" s="119"/>
      <c r="D497" s="124"/>
      <c r="E497" s="135"/>
      <c r="F497" s="742" t="s">
        <v>718</v>
      </c>
      <c r="G497" s="742"/>
    </row>
    <row r="498" spans="1:7" ht="32.25" customHeight="1">
      <c r="A498" s="160">
        <v>13</v>
      </c>
      <c r="B498" s="601"/>
      <c r="C498" s="171"/>
      <c r="D498" s="125" t="s">
        <v>93</v>
      </c>
      <c r="E498" s="158" t="s">
        <v>69</v>
      </c>
      <c r="F498" s="745" t="s">
        <v>720</v>
      </c>
      <c r="G498" s="745"/>
    </row>
    <row r="499" spans="1:7" ht="32.25" customHeight="1">
      <c r="A499" s="162"/>
      <c r="B499" s="127"/>
      <c r="C499" s="128"/>
      <c r="D499" s="130"/>
      <c r="E499" s="148"/>
      <c r="F499" s="745" t="s">
        <v>721</v>
      </c>
      <c r="G499" s="745"/>
    </row>
    <row r="500" spans="1:7" ht="18" customHeight="1">
      <c r="A500" s="162"/>
      <c r="B500" s="127"/>
      <c r="C500" s="128"/>
      <c r="D500" s="129"/>
      <c r="E500" s="148"/>
      <c r="F500" s="742" t="s">
        <v>671</v>
      </c>
      <c r="G500" s="742"/>
    </row>
    <row r="501" spans="1:7" ht="32.25" customHeight="1">
      <c r="A501" s="162"/>
      <c r="B501" s="127"/>
      <c r="C501" s="128"/>
      <c r="D501" s="129"/>
      <c r="E501" s="148"/>
      <c r="F501" s="745" t="s">
        <v>722</v>
      </c>
      <c r="G501" s="745"/>
    </row>
    <row r="502" spans="1:7" ht="19.5" customHeight="1">
      <c r="A502" s="162"/>
      <c r="B502" s="127"/>
      <c r="C502" s="128"/>
      <c r="D502" s="129"/>
      <c r="E502" s="148"/>
      <c r="F502" s="742" t="s">
        <v>723</v>
      </c>
      <c r="G502" s="742"/>
    </row>
    <row r="503" spans="1:7" ht="16.5" customHeight="1">
      <c r="A503" s="162"/>
      <c r="B503" s="127"/>
      <c r="C503" s="128"/>
      <c r="D503" s="129"/>
      <c r="E503" s="148"/>
      <c r="F503" s="742" t="s">
        <v>631</v>
      </c>
      <c r="G503" s="742"/>
    </row>
    <row r="504" spans="1:7" ht="19.5" customHeight="1">
      <c r="A504" s="162"/>
      <c r="B504" s="127"/>
      <c r="C504" s="128"/>
      <c r="D504" s="129"/>
      <c r="E504" s="148"/>
      <c r="F504" s="742" t="s">
        <v>632</v>
      </c>
      <c r="G504" s="742"/>
    </row>
    <row r="505" spans="1:7" ht="21" customHeight="1">
      <c r="A505" s="162"/>
      <c r="B505" s="127"/>
      <c r="C505" s="128"/>
      <c r="D505" s="129"/>
      <c r="E505" s="148"/>
      <c r="F505" s="742" t="s">
        <v>633</v>
      </c>
      <c r="G505" s="742"/>
    </row>
    <row r="506" spans="1:7" ht="19.5" customHeight="1">
      <c r="A506" s="162"/>
      <c r="B506" s="127"/>
      <c r="C506" s="128"/>
      <c r="D506" s="129"/>
      <c r="E506" s="148"/>
      <c r="F506" s="742" t="s">
        <v>634</v>
      </c>
      <c r="G506" s="742"/>
    </row>
    <row r="507" spans="1:7" ht="19.5" customHeight="1">
      <c r="A507" s="162"/>
      <c r="B507" s="127"/>
      <c r="C507" s="128"/>
      <c r="D507" s="129"/>
      <c r="E507" s="148"/>
      <c r="F507" s="742" t="s">
        <v>635</v>
      </c>
      <c r="G507" s="742"/>
    </row>
    <row r="508" spans="1:7" ht="15.75" customHeight="1">
      <c r="A508" s="162"/>
      <c r="B508" s="127"/>
      <c r="C508" s="128"/>
      <c r="D508" s="129"/>
      <c r="E508" s="148"/>
      <c r="F508" s="742" t="s">
        <v>636</v>
      </c>
      <c r="G508" s="742"/>
    </row>
    <row r="509" spans="1:7" ht="18" customHeight="1">
      <c r="A509" s="147"/>
      <c r="B509" s="118"/>
      <c r="C509" s="119"/>
      <c r="D509" s="120"/>
      <c r="E509" s="148"/>
      <c r="F509" s="744" t="s">
        <v>238</v>
      </c>
      <c r="G509" s="744"/>
    </row>
    <row r="510" spans="1:7" ht="15.95" customHeight="1">
      <c r="A510" s="146">
        <v>14</v>
      </c>
      <c r="B510" s="126"/>
      <c r="C510" s="132"/>
      <c r="D510" s="116" t="s">
        <v>94</v>
      </c>
      <c r="E510" s="148" t="s">
        <v>69</v>
      </c>
      <c r="F510" s="834" t="s">
        <v>724</v>
      </c>
      <c r="G510" s="834"/>
    </row>
    <row r="511" spans="1:7" ht="31.5" customHeight="1">
      <c r="A511" s="162"/>
      <c r="B511" s="127"/>
      <c r="C511" s="128"/>
      <c r="D511" s="130"/>
      <c r="E511" s="156"/>
      <c r="F511" s="745" t="s">
        <v>725</v>
      </c>
      <c r="G511" s="745"/>
    </row>
    <row r="512" spans="1:7" ht="15.95" customHeight="1">
      <c r="A512" s="162"/>
      <c r="B512" s="127"/>
      <c r="C512" s="128"/>
      <c r="D512" s="129"/>
      <c r="E512" s="156"/>
      <c r="F512" s="772" t="s">
        <v>726</v>
      </c>
      <c r="G512" s="772"/>
    </row>
    <row r="513" spans="1:7" ht="15.95" customHeight="1">
      <c r="A513" s="162"/>
      <c r="B513" s="127"/>
      <c r="C513" s="128"/>
      <c r="D513" s="129"/>
      <c r="E513" s="156"/>
      <c r="F513" s="772" t="s">
        <v>727</v>
      </c>
      <c r="G513" s="772"/>
    </row>
    <row r="514" spans="1:7" ht="15.95" customHeight="1">
      <c r="A514" s="162"/>
      <c r="B514" s="127"/>
      <c r="C514" s="128"/>
      <c r="D514" s="129"/>
      <c r="E514" s="156"/>
      <c r="F514" s="840" t="s">
        <v>728</v>
      </c>
      <c r="G514" s="840"/>
    </row>
    <row r="515" spans="1:7" ht="15.95" customHeight="1">
      <c r="A515" s="162"/>
      <c r="B515" s="127"/>
      <c r="C515" s="128"/>
      <c r="D515" s="129"/>
      <c r="E515" s="156"/>
      <c r="F515" s="834" t="s">
        <v>729</v>
      </c>
      <c r="G515" s="834"/>
    </row>
    <row r="516" spans="1:7" ht="34.5" customHeight="1">
      <c r="A516" s="162"/>
      <c r="B516" s="127"/>
      <c r="C516" s="128"/>
      <c r="D516" s="129"/>
      <c r="E516" s="153"/>
      <c r="F516" s="742" t="s">
        <v>730</v>
      </c>
      <c r="G516" s="742"/>
    </row>
    <row r="517" spans="1:7" ht="36.75" customHeight="1">
      <c r="A517" s="147"/>
      <c r="B517" s="118"/>
      <c r="C517" s="119"/>
      <c r="D517" s="120"/>
      <c r="E517" s="151"/>
      <c r="F517" s="742" t="s">
        <v>676</v>
      </c>
      <c r="G517" s="742"/>
    </row>
    <row r="518" spans="1:7" ht="15.95" customHeight="1">
      <c r="A518" s="597">
        <v>15</v>
      </c>
      <c r="B518" s="596"/>
      <c r="C518" s="115"/>
      <c r="D518" s="116" t="s">
        <v>95</v>
      </c>
      <c r="E518" s="148" t="s">
        <v>69</v>
      </c>
      <c r="F518" s="148"/>
      <c r="G518" s="116"/>
    </row>
    <row r="519" spans="1:7" ht="15.95" customHeight="1">
      <c r="A519" s="149"/>
      <c r="B519" s="148" t="s">
        <v>115</v>
      </c>
      <c r="C519" s="117"/>
      <c r="D519" s="116" t="s">
        <v>96</v>
      </c>
      <c r="E519" s="148" t="s">
        <v>69</v>
      </c>
      <c r="F519" s="151" t="s">
        <v>138</v>
      </c>
      <c r="G519" s="120"/>
    </row>
    <row r="520" spans="1:7" ht="15.95" customHeight="1">
      <c r="A520" s="152"/>
      <c r="B520" s="148" t="s">
        <v>116</v>
      </c>
      <c r="C520" s="117"/>
      <c r="D520" s="116" t="s">
        <v>97</v>
      </c>
      <c r="E520" s="148" t="s">
        <v>69</v>
      </c>
      <c r="F520" s="151" t="s">
        <v>139</v>
      </c>
      <c r="G520" s="120"/>
    </row>
    <row r="521" spans="1:7" ht="15.95" customHeight="1">
      <c r="A521" s="152"/>
      <c r="B521" s="148" t="s">
        <v>117</v>
      </c>
      <c r="C521" s="117"/>
      <c r="D521" s="116" t="s">
        <v>98</v>
      </c>
      <c r="E521" s="148" t="s">
        <v>69</v>
      </c>
      <c r="F521" s="151"/>
      <c r="G521" s="120"/>
    </row>
    <row r="522" spans="1:7" ht="15.95" customHeight="1">
      <c r="A522" s="152"/>
      <c r="B522" s="148"/>
      <c r="C522" s="117" t="s">
        <v>52</v>
      </c>
      <c r="D522" s="116" t="s">
        <v>99</v>
      </c>
      <c r="E522" s="148" t="s">
        <v>69</v>
      </c>
      <c r="F522" s="151" t="s">
        <v>140</v>
      </c>
      <c r="G522" s="120"/>
    </row>
    <row r="523" spans="1:7" ht="15.95" customHeight="1">
      <c r="A523" s="152"/>
      <c r="B523" s="148"/>
      <c r="C523" s="117" t="s">
        <v>52</v>
      </c>
      <c r="D523" s="116" t="s">
        <v>100</v>
      </c>
      <c r="E523" s="148" t="s">
        <v>69</v>
      </c>
      <c r="F523" s="151" t="s">
        <v>239</v>
      </c>
      <c r="G523" s="120"/>
    </row>
    <row r="524" spans="1:7" ht="15.95" customHeight="1">
      <c r="A524" s="152"/>
      <c r="B524" s="156"/>
      <c r="C524" s="137"/>
      <c r="D524" s="130"/>
      <c r="E524" s="149"/>
      <c r="F524" s="151" t="s">
        <v>240</v>
      </c>
      <c r="G524" s="120"/>
    </row>
    <row r="525" spans="1:7" ht="15.95" customHeight="1">
      <c r="A525" s="152"/>
      <c r="B525" s="153"/>
      <c r="C525" s="155"/>
      <c r="D525" s="129"/>
      <c r="E525" s="152"/>
      <c r="F525" s="151" t="s">
        <v>257</v>
      </c>
      <c r="G525" s="120"/>
    </row>
    <row r="526" spans="1:7" ht="15.95" customHeight="1">
      <c r="A526" s="152"/>
      <c r="B526" s="151"/>
      <c r="C526" s="138"/>
      <c r="D526" s="120"/>
      <c r="E526" s="150"/>
      <c r="F526" s="151" t="s">
        <v>241</v>
      </c>
      <c r="G526" s="120"/>
    </row>
    <row r="527" spans="1:7" ht="15.95" customHeight="1">
      <c r="A527" s="152"/>
      <c r="B527" s="148" t="s">
        <v>118</v>
      </c>
      <c r="C527" s="117"/>
      <c r="D527" s="116" t="s">
        <v>101</v>
      </c>
      <c r="E527" s="148" t="s">
        <v>69</v>
      </c>
      <c r="F527" s="151" t="s">
        <v>255</v>
      </c>
      <c r="G527" s="120"/>
    </row>
    <row r="528" spans="1:7" ht="30" customHeight="1">
      <c r="A528" s="152"/>
      <c r="B528" s="156"/>
      <c r="C528" s="137"/>
      <c r="D528" s="130"/>
      <c r="E528" s="149"/>
      <c r="F528" s="736" t="s">
        <v>256</v>
      </c>
      <c r="G528" s="737"/>
    </row>
    <row r="529" spans="1:7" ht="15.95" customHeight="1">
      <c r="A529" s="152"/>
      <c r="B529" s="153"/>
      <c r="C529" s="155"/>
      <c r="D529" s="129"/>
      <c r="E529" s="152"/>
      <c r="F529" s="151" t="s">
        <v>243</v>
      </c>
      <c r="G529" s="120"/>
    </row>
    <row r="530" spans="1:7" ht="15.95" customHeight="1">
      <c r="A530" s="152"/>
      <c r="B530" s="151"/>
      <c r="C530" s="138"/>
      <c r="D530" s="120"/>
      <c r="E530" s="150"/>
      <c r="F530" s="151" t="s">
        <v>244</v>
      </c>
      <c r="G530" s="120"/>
    </row>
    <row r="531" spans="1:7" ht="15.95" customHeight="1">
      <c r="A531" s="152"/>
      <c r="B531" s="148" t="s">
        <v>119</v>
      </c>
      <c r="C531" s="117"/>
      <c r="D531" s="116" t="s">
        <v>102</v>
      </c>
      <c r="E531" s="148" t="s">
        <v>69</v>
      </c>
      <c r="F531" s="151" t="s">
        <v>245</v>
      </c>
      <c r="G531" s="120"/>
    </row>
    <row r="532" spans="1:7" ht="15.95" customHeight="1">
      <c r="A532" s="152"/>
      <c r="B532" s="156"/>
      <c r="C532" s="137"/>
      <c r="D532" s="130"/>
      <c r="E532" s="149"/>
      <c r="F532" s="151" t="s">
        <v>246</v>
      </c>
      <c r="G532" s="120"/>
    </row>
    <row r="533" spans="1:7" ht="15.95" customHeight="1">
      <c r="A533" s="152"/>
      <c r="B533" s="153"/>
      <c r="C533" s="155"/>
      <c r="D533" s="129"/>
      <c r="E533" s="152"/>
      <c r="F533" s="148" t="s">
        <v>247</v>
      </c>
      <c r="G533" s="116"/>
    </row>
    <row r="534" spans="1:7" ht="15.95" customHeight="1">
      <c r="A534" s="152"/>
      <c r="B534" s="151"/>
      <c r="C534" s="138"/>
      <c r="D534" s="120"/>
      <c r="E534" s="150"/>
      <c r="F534" s="151" t="s">
        <v>254</v>
      </c>
      <c r="G534" s="120"/>
    </row>
    <row r="535" spans="1:7" ht="15.95" customHeight="1">
      <c r="A535" s="152"/>
      <c r="B535" s="148" t="s">
        <v>120</v>
      </c>
      <c r="C535" s="117"/>
      <c r="D535" s="116" t="s">
        <v>103</v>
      </c>
      <c r="E535" s="148" t="s">
        <v>69</v>
      </c>
      <c r="F535" s="151" t="s">
        <v>52</v>
      </c>
      <c r="G535" s="120"/>
    </row>
    <row r="536" spans="1:7" ht="15.95" customHeight="1">
      <c r="A536" s="152"/>
      <c r="B536" s="148" t="s">
        <v>121</v>
      </c>
      <c r="C536" s="117"/>
      <c r="D536" s="116" t="s">
        <v>104</v>
      </c>
      <c r="E536" s="148" t="s">
        <v>69</v>
      </c>
      <c r="F536" s="151" t="s">
        <v>242</v>
      </c>
      <c r="G536" s="120"/>
    </row>
    <row r="537" spans="1:7" ht="34.5" customHeight="1">
      <c r="A537" s="152"/>
      <c r="B537" s="158" t="s">
        <v>122</v>
      </c>
      <c r="C537" s="166"/>
      <c r="D537" s="125" t="s">
        <v>105</v>
      </c>
      <c r="E537" s="135" t="s">
        <v>69</v>
      </c>
      <c r="F537" s="842" t="s">
        <v>251</v>
      </c>
      <c r="G537" s="842"/>
    </row>
    <row r="538" spans="1:7" ht="34.5" customHeight="1">
      <c r="A538" s="152"/>
      <c r="B538" s="148"/>
      <c r="C538" s="117"/>
      <c r="D538" s="116"/>
      <c r="E538" s="135"/>
      <c r="F538" s="744" t="s">
        <v>248</v>
      </c>
      <c r="G538" s="744"/>
    </row>
    <row r="539" spans="1:7" ht="15.95" customHeight="1">
      <c r="A539" s="152"/>
      <c r="B539" s="148" t="s">
        <v>123</v>
      </c>
      <c r="C539" s="117"/>
      <c r="D539" s="116" t="s">
        <v>106</v>
      </c>
      <c r="E539" s="135" t="s">
        <v>69</v>
      </c>
      <c r="F539" s="746" t="s">
        <v>249</v>
      </c>
      <c r="G539" s="748"/>
    </row>
    <row r="540" spans="1:7" ht="15.95" customHeight="1">
      <c r="A540" s="152"/>
      <c r="B540" s="148"/>
      <c r="C540" s="117"/>
      <c r="D540" s="116"/>
      <c r="E540" s="135"/>
      <c r="F540" s="148" t="s">
        <v>253</v>
      </c>
      <c r="G540" s="116"/>
    </row>
    <row r="541" spans="1:7" ht="32.25" customHeight="1">
      <c r="A541" s="152"/>
      <c r="B541" s="148" t="s">
        <v>124</v>
      </c>
      <c r="C541" s="117"/>
      <c r="D541" s="116" t="s">
        <v>107</v>
      </c>
      <c r="E541" s="135" t="s">
        <v>69</v>
      </c>
      <c r="F541" s="736" t="s">
        <v>250</v>
      </c>
      <c r="G541" s="737"/>
    </row>
    <row r="542" spans="1:7" ht="30.75" customHeight="1">
      <c r="A542" s="150"/>
      <c r="B542" s="148"/>
      <c r="C542" s="117"/>
      <c r="D542" s="116"/>
      <c r="E542" s="135"/>
      <c r="F542" s="736" t="s">
        <v>252</v>
      </c>
      <c r="G542" s="737"/>
    </row>
    <row r="543" spans="1:7" ht="15.95" customHeight="1">
      <c r="A543" s="155"/>
      <c r="B543" s="155"/>
      <c r="C543" s="155"/>
      <c r="D543" s="155"/>
      <c r="E543" s="155"/>
      <c r="F543" s="155"/>
      <c r="G543" s="113"/>
    </row>
    <row r="544" spans="1:7" ht="15.95" customHeight="1">
      <c r="A544" s="155"/>
      <c r="B544" s="155"/>
      <c r="C544" s="155"/>
      <c r="D544" s="168" t="s">
        <v>133</v>
      </c>
      <c r="E544" s="155"/>
      <c r="F544" s="177"/>
      <c r="G544" s="690" t="s">
        <v>152</v>
      </c>
    </row>
    <row r="545" spans="1:7" ht="15.95" customHeight="1">
      <c r="A545" s="155"/>
      <c r="B545" s="155"/>
      <c r="C545" s="155"/>
      <c r="D545" s="168"/>
      <c r="E545" s="155"/>
      <c r="F545" s="168"/>
      <c r="G545" s="685"/>
    </row>
    <row r="546" spans="1:7" ht="15.95" customHeight="1">
      <c r="A546" s="155"/>
      <c r="B546" s="155"/>
      <c r="C546" s="155"/>
      <c r="D546" s="168"/>
      <c r="E546" s="155"/>
      <c r="F546" s="168"/>
      <c r="G546" s="685"/>
    </row>
    <row r="547" spans="1:7" ht="15.95" customHeight="1">
      <c r="A547" s="155"/>
      <c r="B547" s="155"/>
      <c r="C547" s="155"/>
      <c r="D547" s="168"/>
      <c r="E547" s="155"/>
      <c r="F547" s="168"/>
      <c r="G547" s="685"/>
    </row>
    <row r="548" spans="1:7" ht="15.95" customHeight="1">
      <c r="A548" s="155"/>
      <c r="B548" s="155"/>
      <c r="C548" s="155"/>
      <c r="D548" s="928" t="s">
        <v>541</v>
      </c>
      <c r="E548" s="155"/>
      <c r="F548" s="159"/>
      <c r="G548" s="190" t="s">
        <v>1629</v>
      </c>
    </row>
    <row r="549" spans="1:7" ht="15.95" customHeight="1">
      <c r="A549" s="155"/>
      <c r="B549" s="155"/>
      <c r="C549" s="155"/>
      <c r="D549" s="277" t="s">
        <v>908</v>
      </c>
      <c r="E549" s="155"/>
      <c r="F549" s="159"/>
      <c r="G549" s="277" t="s">
        <v>319</v>
      </c>
    </row>
    <row r="550" spans="1:7" ht="15.95" customHeight="1">
      <c r="A550" s="155"/>
      <c r="B550" s="155"/>
      <c r="C550" s="155"/>
      <c r="D550" s="169"/>
      <c r="E550" s="155"/>
      <c r="F550" s="159"/>
      <c r="G550" s="113"/>
    </row>
    <row r="551" spans="1:7" ht="15.95" customHeight="1">
      <c r="A551" s="155"/>
      <c r="B551" s="155"/>
      <c r="C551" s="155"/>
      <c r="D551" s="169"/>
      <c r="E551" s="155"/>
      <c r="F551" s="159"/>
      <c r="G551" s="113"/>
    </row>
    <row r="552" spans="1:7" ht="15.95" customHeight="1">
      <c r="A552" s="155"/>
      <c r="B552" s="155"/>
      <c r="C552" s="155"/>
      <c r="D552" s="169"/>
      <c r="E552" s="155"/>
      <c r="F552" s="159"/>
      <c r="G552" s="113"/>
    </row>
    <row r="553" spans="1:7" ht="15.95" customHeight="1">
      <c r="A553" s="155"/>
      <c r="B553" s="155"/>
      <c r="C553" s="155"/>
      <c r="D553" s="169"/>
      <c r="E553" s="155"/>
      <c r="F553" s="159"/>
      <c r="G553" s="113"/>
    </row>
    <row r="554" spans="1:7" ht="15.95" customHeight="1">
      <c r="A554" s="155"/>
      <c r="B554" s="155"/>
      <c r="C554" s="155"/>
      <c r="D554" s="443"/>
      <c r="E554" s="155"/>
      <c r="F554" s="434"/>
      <c r="G554" s="113"/>
    </row>
    <row r="555" spans="1:7" ht="15.95" customHeight="1">
      <c r="A555" s="155"/>
      <c r="B555" s="155"/>
      <c r="C555" s="155"/>
      <c r="D555" s="443"/>
      <c r="E555" s="155"/>
      <c r="F555" s="434"/>
      <c r="G555" s="113"/>
    </row>
    <row r="556" spans="1:7" ht="15.95" customHeight="1">
      <c r="A556" s="155"/>
      <c r="B556" s="155"/>
      <c r="C556" s="155"/>
      <c r="D556" s="443"/>
      <c r="E556" s="155"/>
      <c r="F556" s="434"/>
      <c r="G556" s="113"/>
    </row>
    <row r="557" spans="1:7" ht="15.95" customHeight="1">
      <c r="A557" s="155"/>
      <c r="B557" s="155"/>
      <c r="C557" s="155"/>
      <c r="D557" s="443"/>
      <c r="E557" s="155"/>
      <c r="F557" s="434"/>
      <c r="G557" s="113"/>
    </row>
    <row r="558" spans="1:7" ht="15.95" customHeight="1">
      <c r="A558" s="155"/>
      <c r="B558" s="155"/>
      <c r="C558" s="155"/>
      <c r="D558" s="443"/>
      <c r="E558" s="155"/>
      <c r="F558" s="434"/>
      <c r="G558" s="113"/>
    </row>
    <row r="559" spans="1:7" ht="15.95" customHeight="1">
      <c r="A559" s="155"/>
      <c r="B559" s="155"/>
      <c r="C559" s="155"/>
      <c r="D559" s="443"/>
      <c r="E559" s="155"/>
      <c r="F559" s="434"/>
      <c r="G559" s="113"/>
    </row>
    <row r="560" spans="1:7" ht="15.95" customHeight="1">
      <c r="A560" s="155"/>
      <c r="B560" s="155"/>
      <c r="C560" s="155"/>
      <c r="D560" s="443"/>
      <c r="E560" s="155"/>
      <c r="F560" s="434"/>
      <c r="G560" s="113"/>
    </row>
    <row r="561" spans="1:7" ht="15.95" customHeight="1">
      <c r="A561" s="155"/>
      <c r="B561" s="155"/>
      <c r="C561" s="155"/>
      <c r="D561" s="443"/>
      <c r="E561" s="155"/>
      <c r="F561" s="434"/>
      <c r="G561" s="113"/>
    </row>
    <row r="562" spans="1:7" ht="15.95" customHeight="1">
      <c r="A562" s="155"/>
      <c r="B562" s="155"/>
      <c r="C562" s="155"/>
      <c r="D562" s="443"/>
      <c r="E562" s="155"/>
      <c r="F562" s="434"/>
      <c r="G562" s="113"/>
    </row>
    <row r="563" spans="1:7" ht="15.95" customHeight="1">
      <c r="A563" s="155"/>
      <c r="B563" s="155"/>
      <c r="C563" s="155"/>
      <c r="D563" s="443"/>
      <c r="E563" s="155"/>
      <c r="F563" s="434"/>
      <c r="G563" s="113"/>
    </row>
    <row r="564" spans="1:7" ht="15.95" customHeight="1">
      <c r="A564" s="155"/>
      <c r="B564" s="155"/>
      <c r="C564" s="155"/>
      <c r="D564" s="443"/>
      <c r="E564" s="155"/>
      <c r="F564" s="434"/>
      <c r="G564" s="113"/>
    </row>
    <row r="565" spans="1:7" ht="15.95" customHeight="1">
      <c r="A565" s="155"/>
      <c r="B565" s="155"/>
      <c r="C565" s="155"/>
      <c r="D565" s="443"/>
      <c r="E565" s="155"/>
      <c r="F565" s="434"/>
      <c r="G565" s="113"/>
    </row>
    <row r="566" spans="1:7" ht="15.95" customHeight="1">
      <c r="A566" s="155"/>
      <c r="B566" s="155"/>
      <c r="C566" s="155"/>
      <c r="D566" s="443"/>
      <c r="E566" s="155"/>
      <c r="F566" s="434"/>
      <c r="G566" s="113"/>
    </row>
    <row r="567" spans="1:7" ht="15.95" customHeight="1">
      <c r="A567" s="155"/>
      <c r="B567" s="155"/>
      <c r="C567" s="155"/>
      <c r="D567" s="443"/>
      <c r="E567" s="155"/>
      <c r="F567" s="434"/>
      <c r="G567" s="113"/>
    </row>
    <row r="568" spans="1:7" ht="15.95" customHeight="1">
      <c r="A568" s="155"/>
      <c r="B568" s="155"/>
      <c r="C568" s="155"/>
      <c r="D568" s="443"/>
      <c r="E568" s="155"/>
      <c r="F568" s="434"/>
      <c r="G568" s="113"/>
    </row>
    <row r="569" spans="1:7" ht="15.95" customHeight="1">
      <c r="A569" s="155"/>
      <c r="B569" s="155"/>
      <c r="C569" s="155"/>
      <c r="D569" s="443"/>
      <c r="E569" s="155"/>
      <c r="F569" s="434"/>
      <c r="G569" s="113"/>
    </row>
    <row r="570" spans="1:7" ht="15.95" customHeight="1">
      <c r="A570" s="155"/>
      <c r="B570" s="155"/>
      <c r="C570" s="155"/>
      <c r="D570" s="443"/>
      <c r="E570" s="155"/>
      <c r="F570" s="434"/>
      <c r="G570" s="113"/>
    </row>
    <row r="571" spans="1:7" ht="15.95" customHeight="1">
      <c r="A571" s="155"/>
      <c r="B571" s="155"/>
      <c r="C571" s="155"/>
      <c r="D571" s="443"/>
      <c r="E571" s="155"/>
      <c r="F571" s="434"/>
      <c r="G571" s="113"/>
    </row>
    <row r="572" spans="1:7" ht="15.95" customHeight="1">
      <c r="A572" s="155"/>
      <c r="B572" s="155"/>
      <c r="C572" s="155"/>
      <c r="D572" s="443"/>
      <c r="E572" s="155"/>
      <c r="F572" s="434"/>
      <c r="G572" s="113"/>
    </row>
    <row r="573" spans="1:7" ht="15.95" customHeight="1">
      <c r="A573" s="155"/>
      <c r="B573" s="155"/>
      <c r="C573" s="155"/>
      <c r="D573" s="443"/>
      <c r="E573" s="155"/>
      <c r="F573" s="434"/>
      <c r="G573" s="113"/>
    </row>
    <row r="574" spans="1:7" ht="15.95" customHeight="1">
      <c r="A574" s="155"/>
      <c r="B574" s="155"/>
      <c r="C574" s="155"/>
      <c r="D574" s="443"/>
      <c r="E574" s="155"/>
      <c r="F574" s="434"/>
      <c r="G574" s="113"/>
    </row>
    <row r="575" spans="1:7" ht="15.95" customHeight="1">
      <c r="A575" s="155"/>
      <c r="B575" s="155"/>
      <c r="C575" s="155"/>
      <c r="D575" s="443"/>
      <c r="E575" s="155"/>
      <c r="F575" s="434"/>
      <c r="G575" s="113"/>
    </row>
    <row r="576" spans="1:7" ht="15.95" customHeight="1">
      <c r="A576" s="155"/>
      <c r="B576" s="155"/>
      <c r="C576" s="155"/>
      <c r="D576" s="443"/>
      <c r="E576" s="155"/>
      <c r="F576" s="434"/>
      <c r="G576" s="113"/>
    </row>
    <row r="577" spans="1:7" ht="15.95" customHeight="1">
      <c r="A577" s="155"/>
      <c r="B577" s="155"/>
      <c r="C577" s="155"/>
      <c r="D577" s="443"/>
      <c r="E577" s="155"/>
      <c r="F577" s="434"/>
      <c r="G577" s="113"/>
    </row>
    <row r="578" spans="1:7" ht="15.95" customHeight="1">
      <c r="A578" s="155"/>
      <c r="B578" s="155"/>
      <c r="C578" s="155"/>
      <c r="D578" s="443"/>
      <c r="E578" s="155"/>
      <c r="F578" s="434"/>
      <c r="G578" s="113"/>
    </row>
    <row r="579" spans="1:7" ht="15.95" customHeight="1">
      <c r="A579" s="155"/>
      <c r="B579" s="155"/>
      <c r="C579" s="155"/>
      <c r="D579" s="443"/>
      <c r="E579" s="155"/>
      <c r="F579" s="434"/>
      <c r="G579" s="113"/>
    </row>
    <row r="580" spans="1:7" ht="15.95" customHeight="1">
      <c r="A580" s="155"/>
      <c r="B580" s="155"/>
      <c r="C580" s="155"/>
      <c r="D580" s="443"/>
      <c r="E580" s="155"/>
      <c r="F580" s="434"/>
      <c r="G580" s="113"/>
    </row>
    <row r="581" spans="1:7" ht="15.95" customHeight="1">
      <c r="A581" s="155"/>
      <c r="B581" s="155"/>
      <c r="C581" s="155"/>
      <c r="D581" s="169"/>
      <c r="E581" s="155"/>
      <c r="F581" s="159"/>
      <c r="G581" s="113"/>
    </row>
    <row r="582" spans="1:7" ht="15.95" customHeight="1">
      <c r="A582" s="155"/>
      <c r="B582" s="155"/>
      <c r="C582" s="155"/>
      <c r="D582" s="169"/>
      <c r="E582" s="155"/>
      <c r="F582" s="159"/>
      <c r="G582" s="113"/>
    </row>
    <row r="583" spans="1:7" ht="15.95" customHeight="1">
      <c r="A583" s="155"/>
      <c r="B583" s="155"/>
      <c r="C583" s="155"/>
      <c r="D583" s="169"/>
      <c r="E583" s="155"/>
      <c r="F583" s="159"/>
      <c r="G583" s="113"/>
    </row>
    <row r="584" spans="1:7" ht="15.95" customHeight="1">
      <c r="A584" s="155"/>
      <c r="B584" s="155"/>
      <c r="C584" s="155"/>
      <c r="D584" s="169"/>
      <c r="E584" s="155"/>
      <c r="F584" s="159"/>
      <c r="G584" s="113"/>
    </row>
    <row r="585" spans="1:7" ht="15.95" customHeight="1">
      <c r="A585" s="155"/>
      <c r="B585" s="155"/>
      <c r="C585" s="155"/>
      <c r="D585" s="169"/>
      <c r="E585" s="155"/>
      <c r="F585" s="159"/>
      <c r="G585" s="113"/>
    </row>
    <row r="586" spans="1:7" ht="15.95" customHeight="1">
      <c r="A586" s="155"/>
      <c r="B586" s="155"/>
      <c r="C586" s="155"/>
      <c r="D586" s="169"/>
      <c r="E586" s="155"/>
      <c r="F586" s="159"/>
      <c r="G586" s="113"/>
    </row>
    <row r="587" spans="1:7" ht="15.95" customHeight="1">
      <c r="A587" s="155"/>
      <c r="B587" s="155"/>
      <c r="C587" s="155"/>
      <c r="D587" s="443"/>
      <c r="E587" s="155"/>
      <c r="F587" s="434"/>
      <c r="G587" s="113"/>
    </row>
    <row r="588" spans="1:7" ht="15.95" customHeight="1">
      <c r="A588" s="155"/>
      <c r="B588" s="155"/>
      <c r="C588" s="155"/>
      <c r="D588" s="443"/>
      <c r="E588" s="155"/>
      <c r="F588" s="434"/>
      <c r="G588" s="113"/>
    </row>
    <row r="589" spans="1:7" ht="15.95" customHeight="1">
      <c r="A589" s="155"/>
      <c r="B589" s="155"/>
      <c r="C589" s="155"/>
      <c r="D589" s="169"/>
      <c r="E589" s="155"/>
      <c r="F589" s="159"/>
      <c r="G589" s="113"/>
    </row>
    <row r="590" spans="1:7" ht="15.95" customHeight="1">
      <c r="A590" s="155"/>
      <c r="B590" s="155"/>
      <c r="C590" s="155"/>
      <c r="D590" s="169"/>
      <c r="E590" s="155"/>
      <c r="F590" s="159"/>
      <c r="G590" s="113"/>
    </row>
    <row r="591" spans="1:7" ht="15.95" customHeight="1">
      <c r="A591" s="155"/>
      <c r="B591" s="155"/>
      <c r="C591" s="155"/>
      <c r="D591" s="443"/>
      <c r="E591" s="155"/>
      <c r="F591" s="434"/>
      <c r="G591" s="113"/>
    </row>
    <row r="592" spans="1:7" ht="15.95" customHeight="1">
      <c r="A592" s="155"/>
      <c r="B592" s="155"/>
      <c r="C592" s="155"/>
      <c r="D592" s="169"/>
      <c r="E592" s="155"/>
      <c r="F592" s="159"/>
      <c r="G592" s="113"/>
    </row>
    <row r="593" spans="1:15" ht="15" customHeight="1">
      <c r="A593" s="738" t="s">
        <v>80</v>
      </c>
      <c r="B593" s="738"/>
      <c r="C593" s="738"/>
      <c r="D593" s="738"/>
      <c r="E593" s="738"/>
      <c r="F593" s="738"/>
      <c r="G593" s="738"/>
    </row>
    <row r="594" spans="1:15" ht="15" customHeight="1">
      <c r="A594" s="155"/>
      <c r="B594" s="155"/>
      <c r="C594" s="155"/>
      <c r="D594" s="155"/>
      <c r="E594" s="155"/>
      <c r="F594" s="155"/>
      <c r="G594" s="113"/>
    </row>
    <row r="595" spans="1:15" ht="15" customHeight="1">
      <c r="A595" s="141">
        <v>1</v>
      </c>
      <c r="B595" s="114"/>
      <c r="C595" s="115"/>
      <c r="D595" s="116" t="s">
        <v>81</v>
      </c>
      <c r="E595" s="135" t="s">
        <v>69</v>
      </c>
      <c r="F595" s="148"/>
      <c r="G595" s="116"/>
    </row>
    <row r="596" spans="1:15" ht="15" customHeight="1">
      <c r="A596" s="141">
        <v>2</v>
      </c>
      <c r="B596" s="114"/>
      <c r="C596" s="115"/>
      <c r="D596" s="116" t="s">
        <v>82</v>
      </c>
      <c r="E596" s="135" t="s">
        <v>69</v>
      </c>
      <c r="F596" s="148" t="s">
        <v>1366</v>
      </c>
      <c r="G596" s="116"/>
    </row>
    <row r="597" spans="1:15" ht="15" customHeight="1">
      <c r="A597" s="141">
        <v>3</v>
      </c>
      <c r="B597" s="114"/>
      <c r="C597" s="115"/>
      <c r="D597" s="116" t="s">
        <v>83</v>
      </c>
      <c r="E597" s="135" t="s">
        <v>69</v>
      </c>
      <c r="F597" s="148" t="s">
        <v>481</v>
      </c>
      <c r="G597" s="116"/>
    </row>
    <row r="598" spans="1:15" ht="51" customHeight="1">
      <c r="A598" s="160">
        <v>4</v>
      </c>
      <c r="B598" s="121"/>
      <c r="C598" s="171"/>
      <c r="D598" s="125" t="s">
        <v>84</v>
      </c>
      <c r="E598" s="143" t="s">
        <v>69</v>
      </c>
      <c r="F598" s="749" t="s">
        <v>141</v>
      </c>
      <c r="G598" s="750"/>
    </row>
    <row r="599" spans="1:15" ht="39" customHeight="1">
      <c r="A599" s="160">
        <v>5</v>
      </c>
      <c r="B599" s="425"/>
      <c r="C599" s="171"/>
      <c r="D599" s="125" t="s">
        <v>85</v>
      </c>
      <c r="E599" s="143" t="s">
        <v>69</v>
      </c>
      <c r="F599" s="760" t="s">
        <v>1017</v>
      </c>
      <c r="G599" s="761"/>
    </row>
    <row r="600" spans="1:15" ht="39" customHeight="1">
      <c r="A600" s="146"/>
      <c r="B600" s="127"/>
      <c r="C600" s="128"/>
      <c r="D600" s="129"/>
      <c r="E600" s="149"/>
      <c r="F600" s="760" t="s">
        <v>1018</v>
      </c>
      <c r="G600" s="761"/>
    </row>
    <row r="601" spans="1:15" ht="18.75" customHeight="1">
      <c r="A601" s="162"/>
      <c r="B601" s="127"/>
      <c r="C601" s="128"/>
      <c r="D601" s="129"/>
      <c r="E601" s="152"/>
      <c r="F601" s="760" t="s">
        <v>1412</v>
      </c>
      <c r="G601" s="761"/>
    </row>
    <row r="602" spans="1:15" ht="39" customHeight="1">
      <c r="A602" s="162"/>
      <c r="B602" s="127"/>
      <c r="C602" s="128"/>
      <c r="D602" s="129"/>
      <c r="E602" s="152"/>
      <c r="F602" s="760" t="s">
        <v>1020</v>
      </c>
      <c r="G602" s="761"/>
    </row>
    <row r="603" spans="1:15" ht="39" customHeight="1">
      <c r="A603" s="162"/>
      <c r="B603" s="127"/>
      <c r="C603" s="128"/>
      <c r="D603" s="129"/>
      <c r="E603" s="152"/>
      <c r="F603" s="760" t="s">
        <v>1021</v>
      </c>
      <c r="G603" s="761"/>
    </row>
    <row r="604" spans="1:15" ht="39" customHeight="1">
      <c r="A604" s="162"/>
      <c r="B604" s="127"/>
      <c r="C604" s="128"/>
      <c r="D604" s="129"/>
      <c r="E604" s="152"/>
      <c r="F604" s="760" t="s">
        <v>1190</v>
      </c>
      <c r="G604" s="761"/>
    </row>
    <row r="605" spans="1:15" ht="23.25" customHeight="1">
      <c r="A605" s="162"/>
      <c r="B605" s="127"/>
      <c r="C605" s="128"/>
      <c r="D605" s="129"/>
      <c r="E605" s="152"/>
      <c r="F605" s="760" t="s">
        <v>961</v>
      </c>
      <c r="G605" s="761"/>
    </row>
    <row r="606" spans="1:15" ht="24.75" customHeight="1">
      <c r="A606" s="162"/>
      <c r="B606" s="127"/>
      <c r="C606" s="128"/>
      <c r="D606" s="129"/>
      <c r="E606" s="152"/>
      <c r="F606" s="744" t="s">
        <v>59</v>
      </c>
      <c r="G606" s="744"/>
    </row>
    <row r="607" spans="1:15" ht="35.25" customHeight="1">
      <c r="A607" s="160">
        <v>6</v>
      </c>
      <c r="B607" s="498"/>
      <c r="C607" s="171"/>
      <c r="D607" s="125" t="s">
        <v>86</v>
      </c>
      <c r="E607" s="143" t="s">
        <v>69</v>
      </c>
      <c r="F607" s="742" t="s">
        <v>591</v>
      </c>
      <c r="G607" s="742"/>
      <c r="H607" s="193"/>
      <c r="I607" s="193"/>
      <c r="J607" s="193"/>
      <c r="K607" s="193"/>
      <c r="L607" s="193"/>
      <c r="M607" s="193"/>
      <c r="N607" s="193"/>
      <c r="O607" s="193"/>
    </row>
    <row r="608" spans="1:15" ht="48.75" customHeight="1">
      <c r="A608" s="146"/>
      <c r="B608" s="126"/>
      <c r="C608" s="132"/>
      <c r="D608" s="130"/>
      <c r="E608" s="135"/>
      <c r="F608" s="742" t="s">
        <v>688</v>
      </c>
      <c r="G608" s="742"/>
      <c r="H608" s="193"/>
      <c r="I608" s="193"/>
      <c r="J608" s="193"/>
      <c r="K608" s="193"/>
      <c r="L608" s="193"/>
      <c r="M608" s="193"/>
      <c r="N608" s="193"/>
      <c r="O608" s="193"/>
    </row>
    <row r="609" spans="1:15" ht="63" customHeight="1">
      <c r="A609" s="162"/>
      <c r="B609" s="127"/>
      <c r="C609" s="128"/>
      <c r="D609" s="129"/>
      <c r="E609" s="135"/>
      <c r="F609" s="742" t="s">
        <v>687</v>
      </c>
      <c r="G609" s="742"/>
      <c r="H609" s="193"/>
      <c r="I609" s="193"/>
      <c r="J609" s="193"/>
      <c r="K609" s="193"/>
      <c r="L609" s="193"/>
      <c r="M609" s="193"/>
      <c r="N609" s="193"/>
      <c r="O609" s="193"/>
    </row>
    <row r="610" spans="1:15" ht="35.25" customHeight="1">
      <c r="A610" s="162"/>
      <c r="B610" s="127"/>
      <c r="C610" s="128"/>
      <c r="D610" s="129"/>
      <c r="E610" s="135"/>
      <c r="F610" s="742" t="s">
        <v>689</v>
      </c>
      <c r="G610" s="742"/>
      <c r="H610" s="193"/>
      <c r="I610" s="193"/>
      <c r="J610" s="193"/>
      <c r="K610" s="193"/>
      <c r="L610" s="193"/>
      <c r="M610" s="193"/>
      <c r="N610" s="193"/>
      <c r="O610" s="193"/>
    </row>
    <row r="611" spans="1:15" ht="35.25" customHeight="1">
      <c r="A611" s="162"/>
      <c r="B611" s="127"/>
      <c r="C611" s="128"/>
      <c r="D611" s="129"/>
      <c r="E611" s="135"/>
      <c r="F611" s="742" t="s">
        <v>690</v>
      </c>
      <c r="G611" s="742"/>
      <c r="H611" s="193"/>
      <c r="I611" s="193"/>
      <c r="J611" s="193"/>
      <c r="K611" s="193"/>
      <c r="L611" s="193"/>
      <c r="M611" s="193"/>
      <c r="N611" s="193"/>
      <c r="O611" s="193"/>
    </row>
    <row r="612" spans="1:15" ht="54" customHeight="1">
      <c r="A612" s="162"/>
      <c r="B612" s="127"/>
      <c r="C612" s="128"/>
      <c r="D612" s="129"/>
      <c r="E612" s="135"/>
      <c r="F612" s="742" t="s">
        <v>592</v>
      </c>
      <c r="G612" s="742"/>
      <c r="H612" s="193"/>
      <c r="I612" s="193"/>
      <c r="J612" s="193"/>
      <c r="K612" s="193"/>
      <c r="L612" s="193"/>
      <c r="M612" s="193"/>
      <c r="N612" s="193"/>
      <c r="O612" s="193"/>
    </row>
    <row r="613" spans="1:15" ht="35.25" customHeight="1">
      <c r="A613" s="162"/>
      <c r="B613" s="127"/>
      <c r="C613" s="128"/>
      <c r="D613" s="129"/>
      <c r="E613" s="135"/>
      <c r="F613" s="742" t="s">
        <v>593</v>
      </c>
      <c r="G613" s="742"/>
      <c r="H613" s="193"/>
      <c r="I613" s="193"/>
      <c r="J613" s="193"/>
      <c r="K613" s="193"/>
      <c r="L613" s="193"/>
      <c r="M613" s="193"/>
      <c r="N613" s="193"/>
      <c r="O613" s="193"/>
    </row>
    <row r="614" spans="1:15" ht="62.25" customHeight="1">
      <c r="A614" s="162"/>
      <c r="B614" s="127"/>
      <c r="C614" s="128"/>
      <c r="D614" s="129"/>
      <c r="E614" s="135"/>
      <c r="F614" s="742" t="s">
        <v>594</v>
      </c>
      <c r="G614" s="742"/>
      <c r="H614" s="193"/>
      <c r="I614" s="193"/>
      <c r="J614" s="193"/>
      <c r="K614" s="193"/>
      <c r="L614" s="193"/>
      <c r="M614" s="193"/>
      <c r="N614" s="193"/>
      <c r="O614" s="193"/>
    </row>
    <row r="615" spans="1:15" ht="49.5" customHeight="1">
      <c r="A615" s="147"/>
      <c r="B615" s="118"/>
      <c r="C615" s="119"/>
      <c r="D615" s="120"/>
      <c r="E615" s="135"/>
      <c r="F615" s="742" t="s">
        <v>691</v>
      </c>
      <c r="G615" s="742"/>
      <c r="H615" s="193"/>
      <c r="I615" s="193"/>
      <c r="J615" s="193"/>
      <c r="K615" s="193"/>
      <c r="L615" s="193"/>
      <c r="M615" s="193"/>
      <c r="N615" s="193"/>
      <c r="O615" s="193"/>
    </row>
    <row r="616" spans="1:15" ht="15.75" customHeight="1">
      <c r="A616" s="431"/>
      <c r="B616" s="428"/>
      <c r="C616" s="115"/>
      <c r="D616" s="116"/>
      <c r="E616" s="135"/>
      <c r="F616" s="742" t="s">
        <v>1063</v>
      </c>
      <c r="G616" s="742"/>
      <c r="H616" s="220"/>
      <c r="I616" s="220"/>
      <c r="J616" s="220"/>
      <c r="K616" s="220"/>
      <c r="L616" s="220"/>
      <c r="M616" s="220"/>
      <c r="N616" s="220"/>
      <c r="O616" s="220"/>
    </row>
    <row r="617" spans="1:15" ht="15.75" customHeight="1">
      <c r="A617" s="141">
        <v>7</v>
      </c>
      <c r="B617" s="114"/>
      <c r="C617" s="115"/>
      <c r="D617" s="116" t="s">
        <v>87</v>
      </c>
      <c r="E617" s="135" t="s">
        <v>69</v>
      </c>
      <c r="F617" s="148" t="s">
        <v>1061</v>
      </c>
      <c r="G617" s="116"/>
    </row>
    <row r="618" spans="1:15" ht="18.75" customHeight="1">
      <c r="A618" s="141">
        <v>8</v>
      </c>
      <c r="B618" s="114"/>
      <c r="C618" s="115"/>
      <c r="D618" s="116" t="s">
        <v>88</v>
      </c>
      <c r="E618" s="135" t="s">
        <v>69</v>
      </c>
      <c r="F618" s="760" t="s">
        <v>1023</v>
      </c>
      <c r="G618" s="761"/>
    </row>
    <row r="619" spans="1:15" ht="18.75" customHeight="1">
      <c r="A619" s="146"/>
      <c r="B619" s="127"/>
      <c r="C619" s="128"/>
      <c r="D619" s="129"/>
      <c r="E619" s="149"/>
      <c r="F619" s="760" t="s">
        <v>1024</v>
      </c>
      <c r="G619" s="761"/>
    </row>
    <row r="620" spans="1:15" ht="22.5" customHeight="1">
      <c r="A620" s="162"/>
      <c r="B620" s="127"/>
      <c r="C620" s="128"/>
      <c r="D620" s="129"/>
      <c r="E620" s="152"/>
      <c r="F620" s="567" t="s">
        <v>1025</v>
      </c>
      <c r="G620" s="568"/>
    </row>
    <row r="621" spans="1:15" ht="38.25" customHeight="1">
      <c r="A621" s="162"/>
      <c r="B621" s="127"/>
      <c r="C621" s="128"/>
      <c r="D621" s="129"/>
      <c r="E621" s="152"/>
      <c r="F621" s="760" t="s">
        <v>1026</v>
      </c>
      <c r="G621" s="761"/>
    </row>
    <row r="622" spans="1:15" ht="18.75" customHeight="1">
      <c r="A622" s="162"/>
      <c r="B622" s="127"/>
      <c r="C622" s="128"/>
      <c r="D622" s="129"/>
      <c r="E622" s="152"/>
      <c r="F622" s="567" t="s">
        <v>1027</v>
      </c>
      <c r="G622" s="233"/>
    </row>
    <row r="623" spans="1:15" ht="18.75" customHeight="1">
      <c r="A623" s="162"/>
      <c r="B623" s="127"/>
      <c r="C623" s="128"/>
      <c r="D623" s="129"/>
      <c r="E623" s="152"/>
      <c r="F623" s="567" t="s">
        <v>1028</v>
      </c>
      <c r="G623" s="568"/>
    </row>
    <row r="624" spans="1:15" ht="18.75" customHeight="1">
      <c r="A624" s="162"/>
      <c r="B624" s="127"/>
      <c r="C624" s="128"/>
      <c r="D624" s="129"/>
      <c r="E624" s="152"/>
      <c r="F624" s="760" t="s">
        <v>1029</v>
      </c>
      <c r="G624" s="761"/>
    </row>
    <row r="625" spans="1:7" ht="15.75" customHeight="1">
      <c r="A625" s="141">
        <v>9</v>
      </c>
      <c r="B625" s="746" t="s">
        <v>89</v>
      </c>
      <c r="C625" s="747"/>
      <c r="D625" s="748"/>
      <c r="E625" s="135" t="s">
        <v>69</v>
      </c>
      <c r="F625" s="142" t="s">
        <v>1031</v>
      </c>
      <c r="G625" s="142" t="s">
        <v>1040</v>
      </c>
    </row>
    <row r="626" spans="1:7" ht="15.75" customHeight="1">
      <c r="A626" s="146"/>
      <c r="B626" s="127"/>
      <c r="C626" s="128"/>
      <c r="D626" s="129"/>
      <c r="E626" s="135"/>
      <c r="F626" s="142" t="s">
        <v>1032</v>
      </c>
      <c r="G626" s="142" t="s">
        <v>1041</v>
      </c>
    </row>
    <row r="627" spans="1:7" ht="15.75" customHeight="1">
      <c r="A627" s="162"/>
      <c r="B627" s="127"/>
      <c r="C627" s="128"/>
      <c r="D627" s="129"/>
      <c r="E627" s="135"/>
      <c r="F627" s="142" t="s">
        <v>1033</v>
      </c>
      <c r="G627" s="142" t="s">
        <v>221</v>
      </c>
    </row>
    <row r="628" spans="1:7" ht="15.75" customHeight="1">
      <c r="A628" s="162"/>
      <c r="B628" s="127"/>
      <c r="C628" s="128"/>
      <c r="D628" s="129"/>
      <c r="E628" s="135"/>
      <c r="F628" s="142" t="s">
        <v>1034</v>
      </c>
      <c r="G628" s="142" t="s">
        <v>1042</v>
      </c>
    </row>
    <row r="629" spans="1:7" ht="15.75" customHeight="1">
      <c r="A629" s="162"/>
      <c r="B629" s="127"/>
      <c r="C629" s="128"/>
      <c r="D629" s="129"/>
      <c r="E629" s="135"/>
      <c r="F629" s="142" t="s">
        <v>1035</v>
      </c>
      <c r="G629" s="142" t="s">
        <v>1043</v>
      </c>
    </row>
    <row r="630" spans="1:7" ht="15.75" customHeight="1">
      <c r="A630" s="162"/>
      <c r="B630" s="127"/>
      <c r="C630" s="128"/>
      <c r="D630" s="129"/>
      <c r="E630" s="135"/>
      <c r="F630" s="135" t="s">
        <v>1036</v>
      </c>
      <c r="G630" s="135" t="s">
        <v>1044</v>
      </c>
    </row>
    <row r="631" spans="1:7" ht="15.75" customHeight="1">
      <c r="A631" s="162"/>
      <c r="B631" s="127"/>
      <c r="C631" s="128"/>
      <c r="D631" s="129"/>
      <c r="E631" s="135"/>
      <c r="F631" s="113" t="s">
        <v>1037</v>
      </c>
      <c r="G631" s="135" t="s">
        <v>1045</v>
      </c>
    </row>
    <row r="632" spans="1:7" ht="15.75" customHeight="1">
      <c r="A632" s="162"/>
      <c r="B632" s="127"/>
      <c r="C632" s="128"/>
      <c r="D632" s="129"/>
      <c r="E632" s="135"/>
      <c r="F632" s="142" t="s">
        <v>1038</v>
      </c>
      <c r="G632" s="142" t="s">
        <v>1046</v>
      </c>
    </row>
    <row r="633" spans="1:7" ht="15.75" customHeight="1">
      <c r="A633" s="147"/>
      <c r="B633" s="127"/>
      <c r="C633" s="128"/>
      <c r="D633" s="129"/>
      <c r="E633" s="135"/>
      <c r="F633" s="144" t="s">
        <v>1039</v>
      </c>
      <c r="G633" s="144" t="s">
        <v>1047</v>
      </c>
    </row>
    <row r="634" spans="1:7" ht="16.5" customHeight="1">
      <c r="A634" s="141">
        <v>10</v>
      </c>
      <c r="B634" s="114"/>
      <c r="C634" s="115"/>
      <c r="D634" s="116" t="s">
        <v>90</v>
      </c>
      <c r="E634" s="135" t="s">
        <v>69</v>
      </c>
      <c r="F634" s="136" t="s">
        <v>200</v>
      </c>
      <c r="G634" s="116"/>
    </row>
    <row r="635" spans="1:7" ht="16.5" customHeight="1">
      <c r="A635" s="146"/>
      <c r="B635" s="127"/>
      <c r="C635" s="128"/>
      <c r="D635" s="129"/>
      <c r="E635" s="135"/>
      <c r="F635" s="136" t="s">
        <v>201</v>
      </c>
      <c r="G635" s="116"/>
    </row>
    <row r="636" spans="1:7" ht="16.5" customHeight="1">
      <c r="A636" s="162"/>
      <c r="B636" s="127"/>
      <c r="C636" s="128"/>
      <c r="D636" s="129"/>
      <c r="E636" s="135"/>
      <c r="F636" s="136" t="s">
        <v>202</v>
      </c>
      <c r="G636" s="116"/>
    </row>
    <row r="637" spans="1:7" ht="16.5" customHeight="1">
      <c r="A637" s="162"/>
      <c r="B637" s="127"/>
      <c r="C637" s="128"/>
      <c r="D637" s="129"/>
      <c r="E637" s="135"/>
      <c r="F637" s="136" t="s">
        <v>661</v>
      </c>
      <c r="G637" s="116"/>
    </row>
    <row r="638" spans="1:7" ht="16.5" customHeight="1">
      <c r="A638" s="162"/>
      <c r="B638" s="127"/>
      <c r="C638" s="128"/>
      <c r="D638" s="129"/>
      <c r="E638" s="135"/>
      <c r="F638" s="136" t="s">
        <v>912</v>
      </c>
      <c r="G638" s="116"/>
    </row>
    <row r="639" spans="1:7" ht="16.5" customHeight="1">
      <c r="A639" s="147"/>
      <c r="B639" s="118"/>
      <c r="C639" s="119"/>
      <c r="D639" s="120"/>
      <c r="E639" s="135"/>
      <c r="F639" s="136" t="s">
        <v>203</v>
      </c>
      <c r="G639" s="116"/>
    </row>
    <row r="640" spans="1:7" ht="17.25" customHeight="1">
      <c r="A640" s="141">
        <v>11</v>
      </c>
      <c r="B640" s="114"/>
      <c r="C640" s="115"/>
      <c r="D640" s="116" t="s">
        <v>91</v>
      </c>
      <c r="E640" s="135" t="s">
        <v>69</v>
      </c>
      <c r="F640" s="242" t="s">
        <v>607</v>
      </c>
      <c r="G640" s="130"/>
    </row>
    <row r="641" spans="1:7" ht="34.5" customHeight="1">
      <c r="A641" s="146"/>
      <c r="B641" s="126"/>
      <c r="C641" s="132"/>
      <c r="D641" s="130"/>
      <c r="E641" s="135"/>
      <c r="F641" s="760" t="s">
        <v>1131</v>
      </c>
      <c r="G641" s="761"/>
    </row>
    <row r="642" spans="1:7" ht="17.25" customHeight="1">
      <c r="A642" s="162"/>
      <c r="B642" s="127"/>
      <c r="C642" s="128"/>
      <c r="D642" s="129"/>
      <c r="E642" s="135"/>
      <c r="F642" s="187" t="s">
        <v>1132</v>
      </c>
      <c r="G642" s="120"/>
    </row>
    <row r="643" spans="1:7" ht="17.25" customHeight="1">
      <c r="A643" s="162"/>
      <c r="B643" s="127"/>
      <c r="C643" s="128"/>
      <c r="D643" s="129"/>
      <c r="E643" s="135"/>
      <c r="F643" s="196" t="s">
        <v>609</v>
      </c>
      <c r="G643" s="116"/>
    </row>
    <row r="644" spans="1:7" ht="17.25" customHeight="1">
      <c r="A644" s="147"/>
      <c r="B644" s="118"/>
      <c r="C644" s="119"/>
      <c r="D644" s="120"/>
      <c r="E644" s="135"/>
      <c r="F644" s="187" t="s">
        <v>610</v>
      </c>
      <c r="G644" s="116"/>
    </row>
    <row r="645" spans="1:7" ht="16.5" customHeight="1">
      <c r="A645" s="160">
        <v>12</v>
      </c>
      <c r="B645" s="114"/>
      <c r="C645" s="115"/>
      <c r="D645" s="125" t="s">
        <v>92</v>
      </c>
      <c r="E645" s="135" t="s">
        <v>69</v>
      </c>
      <c r="F645" s="422" t="s">
        <v>1048</v>
      </c>
      <c r="G645" s="189"/>
    </row>
    <row r="646" spans="1:7" ht="15.75" customHeight="1">
      <c r="A646" s="182"/>
      <c r="B646" s="126"/>
      <c r="C646" s="132"/>
      <c r="D646" s="133"/>
      <c r="E646" s="135"/>
      <c r="F646" s="446" t="s">
        <v>1049</v>
      </c>
      <c r="G646" s="116"/>
    </row>
    <row r="647" spans="1:7" ht="33.75" customHeight="1">
      <c r="A647" s="183"/>
      <c r="B647" s="127"/>
      <c r="C647" s="128"/>
      <c r="D647" s="184"/>
      <c r="E647" s="135"/>
      <c r="F647" s="760" t="s">
        <v>1050</v>
      </c>
      <c r="G647" s="761"/>
    </row>
    <row r="648" spans="1:7" ht="32.25" customHeight="1">
      <c r="A648" s="183"/>
      <c r="B648" s="127"/>
      <c r="C648" s="128"/>
      <c r="D648" s="184"/>
      <c r="E648" s="135"/>
      <c r="F648" s="823" t="s">
        <v>1051</v>
      </c>
      <c r="G648" s="824"/>
    </row>
    <row r="649" spans="1:7" ht="20.25" customHeight="1">
      <c r="A649" s="183"/>
      <c r="B649" s="127"/>
      <c r="C649" s="128"/>
      <c r="D649" s="184"/>
      <c r="E649" s="135"/>
      <c r="F649" s="760" t="s">
        <v>1052</v>
      </c>
      <c r="G649" s="761"/>
    </row>
    <row r="650" spans="1:7" ht="13.5" customHeight="1">
      <c r="A650" s="183"/>
      <c r="B650" s="127"/>
      <c r="C650" s="128"/>
      <c r="D650" s="184"/>
      <c r="E650" s="135"/>
      <c r="F650" s="823" t="s">
        <v>1053</v>
      </c>
      <c r="G650" s="824"/>
    </row>
    <row r="651" spans="1:7" ht="16.5" customHeight="1">
      <c r="A651" s="185"/>
      <c r="B651" s="118"/>
      <c r="C651" s="119"/>
      <c r="D651" s="124"/>
      <c r="E651" s="135"/>
      <c r="F651" s="423" t="s">
        <v>1054</v>
      </c>
      <c r="G651" s="116"/>
    </row>
    <row r="652" spans="1:7" ht="13.5" customHeight="1">
      <c r="A652" s="141">
        <v>13</v>
      </c>
      <c r="B652" s="114"/>
      <c r="C652" s="115"/>
      <c r="D652" s="116" t="s">
        <v>93</v>
      </c>
      <c r="E652" s="135" t="s">
        <v>69</v>
      </c>
      <c r="F652" s="148" t="s">
        <v>52</v>
      </c>
      <c r="G652" s="116"/>
    </row>
    <row r="653" spans="1:7" ht="13.5" customHeight="1">
      <c r="A653" s="141">
        <v>14</v>
      </c>
      <c r="B653" s="114"/>
      <c r="C653" s="115"/>
      <c r="D653" s="116" t="s">
        <v>94</v>
      </c>
      <c r="E653" s="135" t="s">
        <v>69</v>
      </c>
      <c r="F653" s="196" t="s">
        <v>637</v>
      </c>
      <c r="G653" s="130"/>
    </row>
    <row r="654" spans="1:7" s="448" customFormat="1" ht="18" customHeight="1">
      <c r="A654" s="604"/>
      <c r="B654" s="602"/>
      <c r="C654" s="237"/>
      <c r="D654" s="235"/>
      <c r="E654" s="142"/>
      <c r="F654" s="742" t="s">
        <v>725</v>
      </c>
      <c r="G654" s="742"/>
    </row>
    <row r="655" spans="1:7" s="448" customFormat="1" ht="18" customHeight="1">
      <c r="A655" s="213"/>
      <c r="B655" s="239"/>
      <c r="C655" s="240"/>
      <c r="D655" s="265"/>
      <c r="E655" s="142"/>
      <c r="F655" s="742" t="s">
        <v>1055</v>
      </c>
      <c r="G655" s="742"/>
    </row>
    <row r="656" spans="1:7" s="448" customFormat="1" ht="18" customHeight="1">
      <c r="A656" s="605"/>
      <c r="B656" s="603"/>
      <c r="C656" s="626"/>
      <c r="D656" s="161"/>
      <c r="E656" s="142"/>
      <c r="F656" s="742" t="s">
        <v>1056</v>
      </c>
      <c r="G656" s="742"/>
    </row>
    <row r="657" spans="1:7" ht="13.5" customHeight="1">
      <c r="A657" s="141">
        <v>15</v>
      </c>
      <c r="B657" s="114"/>
      <c r="C657" s="115"/>
      <c r="D657" s="116" t="s">
        <v>95</v>
      </c>
      <c r="E657" s="135" t="s">
        <v>69</v>
      </c>
      <c r="F657" s="148"/>
      <c r="G657" s="116"/>
    </row>
    <row r="658" spans="1:7" ht="13.5" customHeight="1">
      <c r="A658" s="149"/>
      <c r="B658" s="148" t="s">
        <v>115</v>
      </c>
      <c r="C658" s="117"/>
      <c r="D658" s="116" t="s">
        <v>96</v>
      </c>
      <c r="E658" s="135" t="s">
        <v>69</v>
      </c>
      <c r="F658" s="148" t="s">
        <v>142</v>
      </c>
      <c r="G658" s="116"/>
    </row>
    <row r="659" spans="1:7" ht="13.5" customHeight="1">
      <c r="A659" s="152"/>
      <c r="B659" s="148" t="s">
        <v>116</v>
      </c>
      <c r="C659" s="117"/>
      <c r="D659" s="116" t="s">
        <v>97</v>
      </c>
      <c r="E659" s="135" t="s">
        <v>69</v>
      </c>
      <c r="F659" s="148" t="s">
        <v>139</v>
      </c>
      <c r="G659" s="116"/>
    </row>
    <row r="660" spans="1:7" ht="13.5" customHeight="1">
      <c r="A660" s="152"/>
      <c r="B660" s="148" t="s">
        <v>117</v>
      </c>
      <c r="C660" s="117"/>
      <c r="D660" s="116" t="s">
        <v>98</v>
      </c>
      <c r="E660" s="135" t="s">
        <v>69</v>
      </c>
      <c r="F660" s="148"/>
      <c r="G660" s="116"/>
    </row>
    <row r="661" spans="1:7" ht="13.5" customHeight="1">
      <c r="A661" s="152"/>
      <c r="B661" s="148"/>
      <c r="C661" s="117" t="s">
        <v>52</v>
      </c>
      <c r="D661" s="116" t="s">
        <v>99</v>
      </c>
      <c r="E661" s="135" t="s">
        <v>69</v>
      </c>
      <c r="F661" s="148" t="s">
        <v>52</v>
      </c>
      <c r="G661" s="116"/>
    </row>
    <row r="662" spans="1:7" ht="13.5" customHeight="1">
      <c r="A662" s="152"/>
      <c r="B662" s="148"/>
      <c r="C662" s="117" t="s">
        <v>52</v>
      </c>
      <c r="D662" s="116" t="s">
        <v>100</v>
      </c>
      <c r="E662" s="135" t="s">
        <v>69</v>
      </c>
      <c r="F662" s="148" t="s">
        <v>52</v>
      </c>
      <c r="G662" s="116"/>
    </row>
    <row r="663" spans="1:7" ht="13.5" customHeight="1">
      <c r="A663" s="152"/>
      <c r="B663" s="148" t="s">
        <v>118</v>
      </c>
      <c r="C663" s="117"/>
      <c r="D663" s="116" t="s">
        <v>101</v>
      </c>
      <c r="E663" s="135" t="s">
        <v>69</v>
      </c>
      <c r="F663" s="148" t="s">
        <v>135</v>
      </c>
      <c r="G663" s="116"/>
    </row>
    <row r="664" spans="1:7" ht="13.5" customHeight="1">
      <c r="A664" s="152"/>
      <c r="B664" s="148" t="s">
        <v>119</v>
      </c>
      <c r="C664" s="117"/>
      <c r="D664" s="116" t="s">
        <v>102</v>
      </c>
      <c r="E664" s="135" t="s">
        <v>69</v>
      </c>
      <c r="F664" s="148" t="s">
        <v>131</v>
      </c>
      <c r="G664" s="116"/>
    </row>
    <row r="665" spans="1:7" ht="13.5" customHeight="1">
      <c r="A665" s="152"/>
      <c r="B665" s="148" t="s">
        <v>120</v>
      </c>
      <c r="C665" s="117"/>
      <c r="D665" s="116" t="s">
        <v>103</v>
      </c>
      <c r="E665" s="135" t="s">
        <v>69</v>
      </c>
      <c r="F665" s="148" t="s">
        <v>52</v>
      </c>
      <c r="G665" s="116"/>
    </row>
    <row r="666" spans="1:7" ht="13.5" customHeight="1">
      <c r="A666" s="152"/>
      <c r="B666" s="148" t="s">
        <v>121</v>
      </c>
      <c r="C666" s="117"/>
      <c r="D666" s="116" t="s">
        <v>104</v>
      </c>
      <c r="E666" s="135" t="s">
        <v>69</v>
      </c>
      <c r="F666" s="148" t="s">
        <v>242</v>
      </c>
      <c r="G666" s="116"/>
    </row>
    <row r="667" spans="1:7" ht="13.5" customHeight="1">
      <c r="A667" s="152"/>
      <c r="B667" s="148" t="s">
        <v>122</v>
      </c>
      <c r="C667" s="117"/>
      <c r="D667" s="116" t="s">
        <v>105</v>
      </c>
      <c r="E667" s="135" t="s">
        <v>69</v>
      </c>
      <c r="F667" s="148" t="s">
        <v>52</v>
      </c>
      <c r="G667" s="116"/>
    </row>
    <row r="668" spans="1:7" ht="13.5" customHeight="1">
      <c r="A668" s="152"/>
      <c r="B668" s="148" t="s">
        <v>123</v>
      </c>
      <c r="C668" s="117"/>
      <c r="D668" s="116" t="s">
        <v>106</v>
      </c>
      <c r="E668" s="135" t="s">
        <v>69</v>
      </c>
      <c r="F668" s="148" t="s">
        <v>52</v>
      </c>
      <c r="G668" s="116"/>
    </row>
    <row r="669" spans="1:7" ht="13.5" customHeight="1">
      <c r="A669" s="150"/>
      <c r="B669" s="148" t="s">
        <v>124</v>
      </c>
      <c r="C669" s="117"/>
      <c r="D669" s="116" t="s">
        <v>107</v>
      </c>
      <c r="E669" s="135" t="s">
        <v>69</v>
      </c>
      <c r="F669" s="148" t="s">
        <v>52</v>
      </c>
      <c r="G669" s="116"/>
    </row>
    <row r="670" spans="1:7" ht="15" customHeight="1">
      <c r="A670" s="155"/>
      <c r="B670" s="155"/>
      <c r="C670" s="155"/>
      <c r="D670" s="155"/>
      <c r="E670" s="155"/>
      <c r="F670" s="155"/>
      <c r="G670" s="113"/>
    </row>
    <row r="671" spans="1:7" ht="15" customHeight="1">
      <c r="A671" s="155"/>
      <c r="B671" s="155"/>
      <c r="C671" s="155"/>
      <c r="D671" s="168" t="s">
        <v>133</v>
      </c>
      <c r="E671" s="155"/>
      <c r="F671" s="177"/>
      <c r="G671" s="690" t="s">
        <v>152</v>
      </c>
    </row>
    <row r="672" spans="1:7" ht="15" customHeight="1">
      <c r="A672" s="155"/>
      <c r="B672" s="155"/>
      <c r="C672" s="155"/>
      <c r="D672" s="168"/>
      <c r="E672" s="155"/>
      <c r="F672" s="168"/>
      <c r="G672" s="685"/>
    </row>
    <row r="673" spans="1:7" ht="15" customHeight="1">
      <c r="A673" s="155"/>
      <c r="B673" s="155"/>
      <c r="C673" s="155"/>
      <c r="D673" s="168"/>
      <c r="E673" s="155"/>
      <c r="F673" s="168"/>
      <c r="G673" s="685"/>
    </row>
    <row r="674" spans="1:7" ht="15" customHeight="1">
      <c r="A674" s="155"/>
      <c r="B674" s="155"/>
      <c r="C674" s="155"/>
      <c r="D674" s="168"/>
      <c r="E674" s="155"/>
      <c r="F674" s="168"/>
      <c r="G674" s="685"/>
    </row>
    <row r="675" spans="1:7" ht="15" customHeight="1">
      <c r="A675" s="155"/>
      <c r="B675" s="155"/>
      <c r="C675" s="155"/>
      <c r="D675" s="190" t="s">
        <v>1629</v>
      </c>
      <c r="E675" s="155"/>
      <c r="F675" s="168"/>
      <c r="G675" s="190" t="s">
        <v>155</v>
      </c>
    </row>
    <row r="676" spans="1:7" ht="15" customHeight="1">
      <c r="A676" s="155"/>
      <c r="B676" s="155"/>
      <c r="C676" s="155"/>
      <c r="D676" s="277" t="s">
        <v>319</v>
      </c>
      <c r="E676" s="155"/>
      <c r="F676" s="432"/>
      <c r="G676" s="689" t="s">
        <v>325</v>
      </c>
    </row>
    <row r="677" spans="1:7" ht="15" customHeight="1">
      <c r="A677" s="155"/>
      <c r="B677" s="155"/>
      <c r="C677" s="155"/>
      <c r="D677" s="434"/>
      <c r="E677" s="155"/>
      <c r="F677" s="432"/>
      <c r="G677" s="113"/>
    </row>
    <row r="678" spans="1:7" ht="15" customHeight="1">
      <c r="A678" s="155"/>
      <c r="B678" s="155"/>
      <c r="C678" s="155"/>
      <c r="D678" s="580"/>
      <c r="E678" s="155"/>
      <c r="F678" s="579"/>
      <c r="G678" s="113"/>
    </row>
    <row r="679" spans="1:7" ht="15" customHeight="1">
      <c r="A679" s="155"/>
      <c r="B679" s="155"/>
      <c r="C679" s="155"/>
      <c r="D679" s="580"/>
      <c r="E679" s="155"/>
      <c r="F679" s="579"/>
      <c r="G679" s="113"/>
    </row>
    <row r="680" spans="1:7" ht="15" customHeight="1">
      <c r="A680" s="155"/>
      <c r="B680" s="155"/>
      <c r="C680" s="155"/>
      <c r="D680" s="580"/>
      <c r="E680" s="155"/>
      <c r="F680" s="579"/>
      <c r="G680" s="113"/>
    </row>
    <row r="681" spans="1:7" ht="15" customHeight="1">
      <c r="A681" s="155"/>
      <c r="B681" s="155"/>
      <c r="C681" s="155"/>
      <c r="D681" s="580"/>
      <c r="E681" s="155"/>
      <c r="F681" s="579"/>
      <c r="G681" s="113"/>
    </row>
    <row r="682" spans="1:7" ht="15" customHeight="1">
      <c r="A682" s="155"/>
      <c r="B682" s="155"/>
      <c r="C682" s="155"/>
      <c r="D682" s="580"/>
      <c r="E682" s="155"/>
      <c r="F682" s="579"/>
      <c r="G682" s="113"/>
    </row>
    <row r="683" spans="1:7" ht="15" customHeight="1">
      <c r="A683" s="155"/>
      <c r="B683" s="155"/>
      <c r="C683" s="155"/>
      <c r="D683" s="580"/>
      <c r="E683" s="155"/>
      <c r="F683" s="579"/>
      <c r="G683" s="113"/>
    </row>
    <row r="684" spans="1:7" ht="15" customHeight="1">
      <c r="A684" s="155"/>
      <c r="B684" s="155"/>
      <c r="C684" s="155"/>
      <c r="D684" s="580"/>
      <c r="E684" s="155"/>
      <c r="F684" s="579"/>
      <c r="G684" s="113"/>
    </row>
    <row r="685" spans="1:7" ht="15" customHeight="1">
      <c r="A685" s="155"/>
      <c r="B685" s="155"/>
      <c r="C685" s="155"/>
      <c r="D685" s="689"/>
      <c r="E685" s="155"/>
      <c r="F685" s="685"/>
      <c r="G685" s="113"/>
    </row>
    <row r="686" spans="1:7" ht="15" customHeight="1">
      <c r="A686" s="155"/>
      <c r="B686" s="155"/>
      <c r="C686" s="155"/>
      <c r="D686" s="689"/>
      <c r="E686" s="155"/>
      <c r="F686" s="685"/>
      <c r="G686" s="113"/>
    </row>
    <row r="687" spans="1:7" ht="15" customHeight="1">
      <c r="A687" s="155"/>
      <c r="B687" s="155"/>
      <c r="C687" s="155"/>
      <c r="D687" s="689"/>
      <c r="E687" s="155"/>
      <c r="F687" s="685"/>
      <c r="G687" s="113"/>
    </row>
    <row r="688" spans="1:7" ht="15" customHeight="1">
      <c r="A688" s="155"/>
      <c r="B688" s="155"/>
      <c r="C688" s="155"/>
      <c r="D688" s="689"/>
      <c r="E688" s="155"/>
      <c r="F688" s="685"/>
      <c r="G688" s="113"/>
    </row>
    <row r="689" spans="1:7" ht="15" customHeight="1">
      <c r="A689" s="155"/>
      <c r="B689" s="155"/>
      <c r="C689" s="155"/>
      <c r="D689" s="580"/>
      <c r="E689" s="155"/>
      <c r="F689" s="579"/>
      <c r="G689" s="113"/>
    </row>
    <row r="690" spans="1:7" ht="15" customHeight="1">
      <c r="A690" s="155"/>
      <c r="B690" s="155"/>
      <c r="C690" s="155"/>
      <c r="D690" s="580"/>
      <c r="E690" s="155"/>
      <c r="F690" s="579"/>
      <c r="G690" s="113"/>
    </row>
    <row r="691" spans="1:7" ht="15" customHeight="1">
      <c r="A691" s="155"/>
      <c r="B691" s="155"/>
      <c r="C691" s="155"/>
      <c r="D691" s="580"/>
      <c r="E691" s="155"/>
      <c r="F691" s="579"/>
      <c r="G691" s="113"/>
    </row>
    <row r="692" spans="1:7" ht="15" customHeight="1">
      <c r="A692" s="155"/>
      <c r="B692" s="155"/>
      <c r="C692" s="155"/>
      <c r="D692" s="580"/>
      <c r="E692" s="155"/>
      <c r="F692" s="579"/>
      <c r="G692" s="113"/>
    </row>
    <row r="693" spans="1:7" ht="15" customHeight="1">
      <c r="A693" s="155"/>
      <c r="B693" s="155"/>
      <c r="C693" s="155"/>
      <c r="D693" s="580"/>
      <c r="E693" s="155"/>
      <c r="F693" s="579"/>
      <c r="G693" s="113"/>
    </row>
    <row r="694" spans="1:7" ht="15" customHeight="1">
      <c r="A694" s="738" t="s">
        <v>80</v>
      </c>
      <c r="B694" s="738"/>
      <c r="C694" s="738"/>
      <c r="D694" s="738"/>
      <c r="E694" s="738"/>
      <c r="F694" s="738"/>
      <c r="G694" s="738"/>
    </row>
    <row r="695" spans="1:7" ht="15" customHeight="1">
      <c r="A695" s="155"/>
      <c r="B695" s="155"/>
      <c r="C695" s="155"/>
      <c r="D695" s="155"/>
      <c r="E695" s="155"/>
      <c r="F695" s="155"/>
      <c r="G695" s="113"/>
    </row>
    <row r="696" spans="1:7" ht="15" customHeight="1">
      <c r="A696" s="581">
        <v>1</v>
      </c>
      <c r="B696" s="575"/>
      <c r="C696" s="115"/>
      <c r="D696" s="116" t="s">
        <v>81</v>
      </c>
      <c r="E696" s="135" t="s">
        <v>69</v>
      </c>
      <c r="F696" s="148"/>
      <c r="G696" s="116"/>
    </row>
    <row r="697" spans="1:7" ht="15" customHeight="1">
      <c r="A697" s="581">
        <v>2</v>
      </c>
      <c r="B697" s="575"/>
      <c r="C697" s="115"/>
      <c r="D697" s="116" t="s">
        <v>82</v>
      </c>
      <c r="E697" s="135" t="s">
        <v>69</v>
      </c>
      <c r="F697" s="148" t="s">
        <v>1367</v>
      </c>
      <c r="G697" s="116"/>
    </row>
    <row r="698" spans="1:7" ht="15" customHeight="1">
      <c r="A698" s="581">
        <v>3</v>
      </c>
      <c r="B698" s="575"/>
      <c r="C698" s="115"/>
      <c r="D698" s="116" t="s">
        <v>83</v>
      </c>
      <c r="E698" s="135" t="s">
        <v>69</v>
      </c>
      <c r="F698" s="148" t="s">
        <v>481</v>
      </c>
      <c r="G698" s="116"/>
    </row>
    <row r="699" spans="1:7" ht="47.25" customHeight="1">
      <c r="A699" s="160">
        <v>4</v>
      </c>
      <c r="B699" s="578"/>
      <c r="C699" s="171"/>
      <c r="D699" s="125" t="s">
        <v>84</v>
      </c>
      <c r="E699" s="143" t="s">
        <v>69</v>
      </c>
      <c r="F699" s="749" t="s">
        <v>1324</v>
      </c>
      <c r="G699" s="750"/>
    </row>
    <row r="700" spans="1:7" ht="36" customHeight="1">
      <c r="A700" s="160">
        <v>5</v>
      </c>
      <c r="B700" s="578"/>
      <c r="C700" s="171"/>
      <c r="D700" s="125" t="s">
        <v>85</v>
      </c>
      <c r="E700" s="143" t="s">
        <v>69</v>
      </c>
      <c r="F700" s="760" t="s">
        <v>1616</v>
      </c>
      <c r="G700" s="761"/>
    </row>
    <row r="701" spans="1:7" ht="50.25" customHeight="1">
      <c r="A701" s="182"/>
      <c r="B701" s="174"/>
      <c r="C701" s="191"/>
      <c r="D701" s="184"/>
      <c r="E701" s="134"/>
      <c r="F701" s="760" t="s">
        <v>1326</v>
      </c>
      <c r="G701" s="761"/>
    </row>
    <row r="702" spans="1:7" ht="34.5" customHeight="1">
      <c r="A702" s="146"/>
      <c r="B702" s="127"/>
      <c r="C702" s="128"/>
      <c r="D702" s="129"/>
      <c r="E702" s="149"/>
      <c r="F702" s="760" t="s">
        <v>1325</v>
      </c>
      <c r="G702" s="761"/>
    </row>
    <row r="703" spans="1:7" ht="50.25" customHeight="1">
      <c r="A703" s="162"/>
      <c r="B703" s="127"/>
      <c r="C703" s="128"/>
      <c r="D703" s="129"/>
      <c r="E703" s="152"/>
      <c r="F703" s="760" t="s">
        <v>1327</v>
      </c>
      <c r="G703" s="761"/>
    </row>
    <row r="704" spans="1:7" ht="50.25" customHeight="1">
      <c r="A704" s="162"/>
      <c r="B704" s="127"/>
      <c r="C704" s="128"/>
      <c r="D704" s="129"/>
      <c r="E704" s="152"/>
      <c r="F704" s="760" t="s">
        <v>1328</v>
      </c>
      <c r="G704" s="761"/>
    </row>
    <row r="705" spans="1:7" ht="34.5" customHeight="1">
      <c r="A705" s="162"/>
      <c r="B705" s="127"/>
      <c r="C705" s="128"/>
      <c r="D705" s="129"/>
      <c r="E705" s="152"/>
      <c r="F705" s="760" t="s">
        <v>1329</v>
      </c>
      <c r="G705" s="761"/>
    </row>
    <row r="706" spans="1:7" ht="36" customHeight="1">
      <c r="A706" s="162"/>
      <c r="B706" s="127"/>
      <c r="C706" s="128"/>
      <c r="D706" s="129"/>
      <c r="E706" s="152"/>
      <c r="F706" s="744" t="s">
        <v>1330</v>
      </c>
      <c r="G706" s="744"/>
    </row>
    <row r="707" spans="1:7" ht="50.25" customHeight="1">
      <c r="A707" s="162"/>
      <c r="B707" s="127"/>
      <c r="C707" s="128"/>
      <c r="D707" s="129"/>
      <c r="E707" s="152"/>
      <c r="F707" s="848" t="s">
        <v>1331</v>
      </c>
      <c r="G707" s="848"/>
    </row>
    <row r="708" spans="1:7" ht="36" customHeight="1">
      <c r="A708" s="162"/>
      <c r="B708" s="127"/>
      <c r="C708" s="128"/>
      <c r="D708" s="129"/>
      <c r="E708" s="152"/>
      <c r="F708" s="848" t="s">
        <v>1332</v>
      </c>
      <c r="G708" s="848"/>
    </row>
    <row r="709" spans="1:7" ht="50.25" customHeight="1">
      <c r="A709" s="162"/>
      <c r="B709" s="127"/>
      <c r="C709" s="128"/>
      <c r="D709" s="129"/>
      <c r="E709" s="152"/>
      <c r="F709" s="848" t="s">
        <v>1333</v>
      </c>
      <c r="G709" s="848"/>
    </row>
    <row r="710" spans="1:7" ht="37.5" customHeight="1">
      <c r="A710" s="160">
        <v>6</v>
      </c>
      <c r="B710" s="578"/>
      <c r="C710" s="171"/>
      <c r="D710" s="125" t="s">
        <v>86</v>
      </c>
      <c r="E710" s="143" t="s">
        <v>69</v>
      </c>
      <c r="F710" s="742" t="s">
        <v>591</v>
      </c>
      <c r="G710" s="742"/>
    </row>
    <row r="711" spans="1:7" ht="54" customHeight="1">
      <c r="A711" s="146"/>
      <c r="B711" s="126"/>
      <c r="C711" s="132"/>
      <c r="D711" s="130"/>
      <c r="E711" s="135"/>
      <c r="F711" s="742" t="s">
        <v>688</v>
      </c>
      <c r="G711" s="742"/>
    </row>
    <row r="712" spans="1:7" ht="65.25" customHeight="1">
      <c r="A712" s="162"/>
      <c r="B712" s="127"/>
      <c r="C712" s="128"/>
      <c r="D712" s="129"/>
      <c r="E712" s="135"/>
      <c r="F712" s="742" t="s">
        <v>687</v>
      </c>
      <c r="G712" s="742"/>
    </row>
    <row r="713" spans="1:7" ht="35.25" customHeight="1">
      <c r="A713" s="162"/>
      <c r="B713" s="127"/>
      <c r="C713" s="128"/>
      <c r="D713" s="129"/>
      <c r="E713" s="135"/>
      <c r="F713" s="742" t="s">
        <v>689</v>
      </c>
      <c r="G713" s="742"/>
    </row>
    <row r="714" spans="1:7" ht="34.5" customHeight="1">
      <c r="A714" s="162"/>
      <c r="B714" s="127"/>
      <c r="C714" s="128"/>
      <c r="D714" s="129"/>
      <c r="E714" s="135"/>
      <c r="F714" s="742" t="s">
        <v>690</v>
      </c>
      <c r="G714" s="742"/>
    </row>
    <row r="715" spans="1:7" ht="54" customHeight="1">
      <c r="A715" s="162"/>
      <c r="B715" s="127"/>
      <c r="C715" s="128"/>
      <c r="D715" s="129"/>
      <c r="E715" s="135"/>
      <c r="F715" s="742" t="s">
        <v>592</v>
      </c>
      <c r="G715" s="742"/>
    </row>
    <row r="716" spans="1:7" ht="54" customHeight="1">
      <c r="A716" s="162"/>
      <c r="B716" s="127"/>
      <c r="C716" s="128"/>
      <c r="D716" s="129"/>
      <c r="E716" s="135"/>
      <c r="F716" s="742" t="s">
        <v>593</v>
      </c>
      <c r="G716" s="742"/>
    </row>
    <row r="717" spans="1:7" ht="63" customHeight="1">
      <c r="A717" s="162"/>
      <c r="B717" s="127"/>
      <c r="C717" s="128"/>
      <c r="D717" s="129"/>
      <c r="E717" s="135"/>
      <c r="F717" s="742" t="s">
        <v>594</v>
      </c>
      <c r="G717" s="742"/>
    </row>
    <row r="718" spans="1:7" ht="36" customHeight="1">
      <c r="A718" s="162"/>
      <c r="B718" s="127"/>
      <c r="C718" s="128"/>
      <c r="D718" s="129"/>
      <c r="E718" s="135"/>
      <c r="F718" s="742" t="s">
        <v>691</v>
      </c>
      <c r="G718" s="742"/>
    </row>
    <row r="719" spans="1:7" ht="15" customHeight="1">
      <c r="A719" s="147"/>
      <c r="B719" s="118"/>
      <c r="C719" s="119"/>
      <c r="D719" s="120"/>
      <c r="E719" s="135"/>
      <c r="F719" s="742" t="s">
        <v>1063</v>
      </c>
      <c r="G719" s="742"/>
    </row>
    <row r="720" spans="1:7" ht="15" customHeight="1">
      <c r="A720" s="581">
        <v>7</v>
      </c>
      <c r="B720" s="575"/>
      <c r="C720" s="115"/>
      <c r="D720" s="116" t="s">
        <v>87</v>
      </c>
      <c r="E720" s="135" t="s">
        <v>69</v>
      </c>
      <c r="F720" s="746" t="s">
        <v>1061</v>
      </c>
      <c r="G720" s="748"/>
    </row>
    <row r="721" spans="1:7" ht="15" customHeight="1">
      <c r="A721" s="581">
        <v>8</v>
      </c>
      <c r="B721" s="575"/>
      <c r="C721" s="115"/>
      <c r="D721" s="116" t="s">
        <v>88</v>
      </c>
      <c r="E721" s="135" t="s">
        <v>69</v>
      </c>
      <c r="F721" s="760" t="s">
        <v>1617</v>
      </c>
      <c r="G721" s="761"/>
    </row>
    <row r="722" spans="1:7" ht="15" customHeight="1">
      <c r="A722" s="146"/>
      <c r="B722" s="127"/>
      <c r="C722" s="128"/>
      <c r="D722" s="129"/>
      <c r="E722" s="149"/>
      <c r="F722" s="760" t="s">
        <v>1334</v>
      </c>
      <c r="G722" s="761"/>
    </row>
    <row r="723" spans="1:7" ht="15" customHeight="1">
      <c r="A723" s="146"/>
      <c r="B723" s="127"/>
      <c r="C723" s="128"/>
      <c r="D723" s="129"/>
      <c r="E723" s="149"/>
      <c r="F723" s="760" t="s">
        <v>1335</v>
      </c>
      <c r="G723" s="761"/>
    </row>
    <row r="724" spans="1:7" ht="15" customHeight="1">
      <c r="A724" s="162"/>
      <c r="B724" s="127"/>
      <c r="C724" s="128"/>
      <c r="D724" s="129"/>
      <c r="E724" s="152"/>
      <c r="F724" s="760" t="s">
        <v>1336</v>
      </c>
      <c r="G724" s="761"/>
    </row>
    <row r="725" spans="1:7" ht="15" customHeight="1">
      <c r="A725" s="162"/>
      <c r="B725" s="127"/>
      <c r="C725" s="128"/>
      <c r="D725" s="129"/>
      <c r="E725" s="152"/>
      <c r="F725" s="760" t="s">
        <v>1337</v>
      </c>
      <c r="G725" s="761"/>
    </row>
    <row r="726" spans="1:7" ht="15" customHeight="1">
      <c r="A726" s="162"/>
      <c r="B726" s="127"/>
      <c r="C726" s="128"/>
      <c r="D726" s="129"/>
      <c r="E726" s="152"/>
      <c r="F726" s="760" t="s">
        <v>1338</v>
      </c>
      <c r="G726" s="761"/>
    </row>
    <row r="727" spans="1:7" ht="15" customHeight="1">
      <c r="A727" s="162"/>
      <c r="B727" s="127"/>
      <c r="C727" s="128"/>
      <c r="D727" s="129"/>
      <c r="E727" s="152"/>
      <c r="F727" s="744" t="s">
        <v>1339</v>
      </c>
      <c r="G727" s="744"/>
    </row>
    <row r="728" spans="1:7" ht="15" customHeight="1">
      <c r="A728" s="162"/>
      <c r="B728" s="127"/>
      <c r="C728" s="128"/>
      <c r="D728" s="129"/>
      <c r="E728" s="152"/>
      <c r="F728" s="848" t="s">
        <v>1340</v>
      </c>
      <c r="G728" s="848"/>
    </row>
    <row r="729" spans="1:7" ht="15" customHeight="1">
      <c r="A729" s="162"/>
      <c r="B729" s="127"/>
      <c r="C729" s="128"/>
      <c r="D729" s="129"/>
      <c r="E729" s="152"/>
      <c r="F729" s="848" t="s">
        <v>19</v>
      </c>
      <c r="G729" s="848"/>
    </row>
    <row r="730" spans="1:7" ht="15" customHeight="1">
      <c r="A730" s="581">
        <v>9</v>
      </c>
      <c r="B730" s="746" t="s">
        <v>89</v>
      </c>
      <c r="C730" s="747"/>
      <c r="D730" s="748"/>
      <c r="E730" s="135" t="s">
        <v>69</v>
      </c>
      <c r="F730" s="142" t="s">
        <v>1031</v>
      </c>
      <c r="G730" s="142" t="s">
        <v>1040</v>
      </c>
    </row>
    <row r="731" spans="1:7" ht="15" customHeight="1">
      <c r="A731" s="146"/>
      <c r="B731" s="127"/>
      <c r="C731" s="128"/>
      <c r="D731" s="129"/>
      <c r="E731" s="135"/>
      <c r="F731" s="142" t="s">
        <v>1032</v>
      </c>
      <c r="G731" s="142" t="s">
        <v>1041</v>
      </c>
    </row>
    <row r="732" spans="1:7" ht="15" customHeight="1">
      <c r="A732" s="162"/>
      <c r="B732" s="127"/>
      <c r="C732" s="128"/>
      <c r="D732" s="129"/>
      <c r="E732" s="135"/>
      <c r="F732" s="142" t="s">
        <v>1033</v>
      </c>
      <c r="G732" s="142" t="s">
        <v>221</v>
      </c>
    </row>
    <row r="733" spans="1:7" ht="15" customHeight="1">
      <c r="A733" s="162"/>
      <c r="B733" s="127"/>
      <c r="C733" s="128"/>
      <c r="D733" s="129"/>
      <c r="E733" s="135"/>
      <c r="F733" s="142" t="s">
        <v>1034</v>
      </c>
      <c r="G733" s="142" t="s">
        <v>1042</v>
      </c>
    </row>
    <row r="734" spans="1:7" ht="15" customHeight="1">
      <c r="A734" s="162"/>
      <c r="B734" s="127"/>
      <c r="C734" s="128"/>
      <c r="D734" s="129"/>
      <c r="E734" s="135"/>
      <c r="F734" s="142" t="s">
        <v>1035</v>
      </c>
      <c r="G734" s="142" t="s">
        <v>1043</v>
      </c>
    </row>
    <row r="735" spans="1:7" ht="15" customHeight="1">
      <c r="A735" s="162"/>
      <c r="B735" s="127"/>
      <c r="C735" s="128"/>
      <c r="D735" s="129"/>
      <c r="E735" s="135"/>
      <c r="F735" s="135" t="s">
        <v>1036</v>
      </c>
      <c r="G735" s="135" t="s">
        <v>1044</v>
      </c>
    </row>
    <row r="736" spans="1:7" ht="15" customHeight="1">
      <c r="A736" s="162"/>
      <c r="B736" s="127"/>
      <c r="C736" s="128"/>
      <c r="D736" s="129"/>
      <c r="E736" s="135"/>
      <c r="F736" s="113" t="s">
        <v>1037</v>
      </c>
      <c r="G736" s="135" t="s">
        <v>1045</v>
      </c>
    </row>
    <row r="737" spans="1:7" ht="15" customHeight="1">
      <c r="A737" s="162"/>
      <c r="B737" s="127"/>
      <c r="C737" s="128"/>
      <c r="D737" s="129"/>
      <c r="E737" s="135"/>
      <c r="F737" s="142" t="s">
        <v>1038</v>
      </c>
      <c r="G737" s="142" t="s">
        <v>1046</v>
      </c>
    </row>
    <row r="738" spans="1:7" ht="15" customHeight="1">
      <c r="A738" s="147"/>
      <c r="B738" s="127"/>
      <c r="C738" s="128"/>
      <c r="D738" s="129"/>
      <c r="E738" s="135"/>
      <c r="F738" s="144" t="s">
        <v>1039</v>
      </c>
      <c r="G738" s="144" t="s">
        <v>1047</v>
      </c>
    </row>
    <row r="739" spans="1:7" ht="15" customHeight="1">
      <c r="A739" s="581">
        <v>10</v>
      </c>
      <c r="B739" s="575"/>
      <c r="C739" s="115"/>
      <c r="D739" s="116" t="s">
        <v>90</v>
      </c>
      <c r="E739" s="135" t="s">
        <v>69</v>
      </c>
      <c r="F739" s="577" t="s">
        <v>200</v>
      </c>
      <c r="G739" s="116"/>
    </row>
    <row r="740" spans="1:7" ht="15" customHeight="1">
      <c r="A740" s="146"/>
      <c r="B740" s="127"/>
      <c r="C740" s="128"/>
      <c r="D740" s="129"/>
      <c r="E740" s="135"/>
      <c r="F740" s="577" t="s">
        <v>201</v>
      </c>
      <c r="G740" s="116"/>
    </row>
    <row r="741" spans="1:7" ht="15" customHeight="1">
      <c r="A741" s="162"/>
      <c r="B741" s="127"/>
      <c r="C741" s="128"/>
      <c r="D741" s="129"/>
      <c r="E741" s="135"/>
      <c r="F741" s="577" t="s">
        <v>202</v>
      </c>
      <c r="G741" s="116"/>
    </row>
    <row r="742" spans="1:7" ht="15" customHeight="1">
      <c r="A742" s="162"/>
      <c r="B742" s="127"/>
      <c r="C742" s="128"/>
      <c r="D742" s="129"/>
      <c r="E742" s="135"/>
      <c r="F742" s="577" t="s">
        <v>661</v>
      </c>
      <c r="G742" s="116"/>
    </row>
    <row r="743" spans="1:7" ht="15" customHeight="1">
      <c r="A743" s="162"/>
      <c r="B743" s="127"/>
      <c r="C743" s="128"/>
      <c r="D743" s="129"/>
      <c r="E743" s="135"/>
      <c r="F743" s="577" t="s">
        <v>912</v>
      </c>
      <c r="G743" s="116"/>
    </row>
    <row r="744" spans="1:7" ht="15" customHeight="1">
      <c r="A744" s="147"/>
      <c r="B744" s="118"/>
      <c r="C744" s="119"/>
      <c r="D744" s="120"/>
      <c r="E744" s="135"/>
      <c r="F744" s="577" t="s">
        <v>203</v>
      </c>
      <c r="G744" s="116"/>
    </row>
    <row r="745" spans="1:7" ht="15" customHeight="1">
      <c r="A745" s="581">
        <v>11</v>
      </c>
      <c r="B745" s="739" t="s">
        <v>91</v>
      </c>
      <c r="C745" s="740"/>
      <c r="D745" s="741"/>
      <c r="E745" s="135" t="s">
        <v>69</v>
      </c>
      <c r="F745" s="242" t="s">
        <v>607</v>
      </c>
      <c r="G745" s="116"/>
    </row>
    <row r="746" spans="1:7" ht="15" customHeight="1">
      <c r="A746" s="146"/>
      <c r="B746" s="126"/>
      <c r="C746" s="132"/>
      <c r="D746" s="130"/>
      <c r="E746" s="135"/>
      <c r="F746" s="823" t="s">
        <v>1131</v>
      </c>
      <c r="G746" s="824"/>
    </row>
    <row r="747" spans="1:7" ht="15" customHeight="1">
      <c r="A747" s="162"/>
      <c r="B747" s="127"/>
      <c r="C747" s="128"/>
      <c r="D747" s="129"/>
      <c r="E747" s="135"/>
      <c r="F747" s="187" t="s">
        <v>1132</v>
      </c>
      <c r="G747" s="116"/>
    </row>
    <row r="748" spans="1:7" ht="15" customHeight="1">
      <c r="A748" s="162"/>
      <c r="B748" s="127"/>
      <c r="C748" s="128"/>
      <c r="D748" s="129"/>
      <c r="E748" s="135"/>
      <c r="F748" s="196" t="s">
        <v>609</v>
      </c>
      <c r="G748" s="116"/>
    </row>
    <row r="749" spans="1:7" ht="15" customHeight="1">
      <c r="A749" s="147"/>
      <c r="B749" s="118"/>
      <c r="C749" s="119"/>
      <c r="D749" s="120"/>
      <c r="E749" s="135"/>
      <c r="F749" s="187" t="s">
        <v>610</v>
      </c>
      <c r="G749" s="116"/>
    </row>
    <row r="750" spans="1:7" ht="15" customHeight="1">
      <c r="A750" s="160">
        <v>12</v>
      </c>
      <c r="B750" s="575"/>
      <c r="C750" s="115"/>
      <c r="D750" s="125" t="s">
        <v>92</v>
      </c>
      <c r="E750" s="135" t="s">
        <v>69</v>
      </c>
      <c r="F750" s="760" t="s">
        <v>1618</v>
      </c>
      <c r="G750" s="761"/>
    </row>
    <row r="751" spans="1:7" ht="15" customHeight="1">
      <c r="A751" s="182"/>
      <c r="B751" s="126"/>
      <c r="C751" s="132"/>
      <c r="D751" s="133"/>
      <c r="E751" s="135"/>
      <c r="F751" s="760" t="s">
        <v>1341</v>
      </c>
      <c r="G751" s="761"/>
    </row>
    <row r="752" spans="1:7" ht="15" customHeight="1">
      <c r="A752" s="182"/>
      <c r="B752" s="126"/>
      <c r="C752" s="132"/>
      <c r="D752" s="133"/>
      <c r="E752" s="135"/>
      <c r="F752" s="760" t="s">
        <v>1342</v>
      </c>
      <c r="G752" s="761"/>
    </row>
    <row r="753" spans="1:7" ht="15" customHeight="1">
      <c r="A753" s="183"/>
      <c r="B753" s="127"/>
      <c r="C753" s="128"/>
      <c r="D753" s="184"/>
      <c r="E753" s="135"/>
      <c r="F753" s="760" t="s">
        <v>1343</v>
      </c>
      <c r="G753" s="761"/>
    </row>
    <row r="754" spans="1:7" ht="15" customHeight="1">
      <c r="A754" s="183"/>
      <c r="B754" s="127"/>
      <c r="C754" s="128"/>
      <c r="D754" s="184"/>
      <c r="E754" s="135"/>
      <c r="F754" s="760" t="s">
        <v>1344</v>
      </c>
      <c r="G754" s="761"/>
    </row>
    <row r="755" spans="1:7" ht="15" customHeight="1">
      <c r="A755" s="183"/>
      <c r="B755" s="127"/>
      <c r="C755" s="128"/>
      <c r="D755" s="184"/>
      <c r="E755" s="135"/>
      <c r="F755" s="760" t="s">
        <v>1345</v>
      </c>
      <c r="G755" s="761"/>
    </row>
    <row r="756" spans="1:7" ht="15" customHeight="1">
      <c r="A756" s="183"/>
      <c r="B756" s="127"/>
      <c r="C756" s="128"/>
      <c r="D756" s="184"/>
      <c r="E756" s="135"/>
      <c r="F756" s="744" t="s">
        <v>1346</v>
      </c>
      <c r="G756" s="744"/>
    </row>
    <row r="757" spans="1:7" ht="15" customHeight="1">
      <c r="A757" s="183"/>
      <c r="B757" s="127"/>
      <c r="C757" s="128"/>
      <c r="D757" s="184"/>
      <c r="E757" s="135"/>
      <c r="F757" s="848" t="s">
        <v>1347</v>
      </c>
      <c r="G757" s="848"/>
    </row>
    <row r="758" spans="1:7" ht="15" customHeight="1">
      <c r="A758" s="185"/>
      <c r="B758" s="118"/>
      <c r="C758" s="119"/>
      <c r="D758" s="124"/>
      <c r="E758" s="135"/>
      <c r="F758" s="576" t="s">
        <v>1054</v>
      </c>
      <c r="G758" s="116"/>
    </row>
    <row r="759" spans="1:7" ht="15" customHeight="1">
      <c r="A759" s="581">
        <v>13</v>
      </c>
      <c r="B759" s="575"/>
      <c r="C759" s="115"/>
      <c r="D759" s="116" t="s">
        <v>93</v>
      </c>
      <c r="E759" s="135" t="s">
        <v>69</v>
      </c>
      <c r="F759" s="148" t="s">
        <v>52</v>
      </c>
      <c r="G759" s="116"/>
    </row>
    <row r="760" spans="1:7" ht="15" customHeight="1">
      <c r="A760" s="581">
        <v>14</v>
      </c>
      <c r="B760" s="575"/>
      <c r="C760" s="115"/>
      <c r="D760" s="116" t="s">
        <v>94</v>
      </c>
      <c r="E760" s="135" t="s">
        <v>69</v>
      </c>
      <c r="F760" s="196" t="s">
        <v>637</v>
      </c>
      <c r="G760" s="130"/>
    </row>
    <row r="761" spans="1:7" ht="15" customHeight="1">
      <c r="A761" s="604"/>
      <c r="B761" s="602"/>
      <c r="C761" s="237"/>
      <c r="D761" s="235"/>
      <c r="E761" s="142"/>
      <c r="F761" s="742" t="s">
        <v>725</v>
      </c>
      <c r="G761" s="742"/>
    </row>
    <row r="762" spans="1:7" ht="15" customHeight="1">
      <c r="A762" s="213"/>
      <c r="B762" s="239"/>
      <c r="C762" s="240"/>
      <c r="D762" s="265"/>
      <c r="E762" s="142"/>
      <c r="F762" s="742" t="s">
        <v>1055</v>
      </c>
      <c r="G762" s="742"/>
    </row>
    <row r="763" spans="1:7" ht="15" customHeight="1">
      <c r="A763" s="605"/>
      <c r="B763" s="603"/>
      <c r="C763" s="626"/>
      <c r="D763" s="161"/>
      <c r="E763" s="142"/>
      <c r="F763" s="821" t="s">
        <v>1056</v>
      </c>
      <c r="G763" s="841"/>
    </row>
    <row r="764" spans="1:7" ht="15" customHeight="1">
      <c r="A764" s="581">
        <v>15</v>
      </c>
      <c r="B764" s="575"/>
      <c r="C764" s="115"/>
      <c r="D764" s="116" t="s">
        <v>95</v>
      </c>
      <c r="E764" s="135" t="s">
        <v>69</v>
      </c>
      <c r="F764" s="148"/>
      <c r="G764" s="116"/>
    </row>
    <row r="765" spans="1:7" ht="15" customHeight="1">
      <c r="A765" s="149"/>
      <c r="B765" s="148" t="s">
        <v>115</v>
      </c>
      <c r="C765" s="117"/>
      <c r="D765" s="116" t="s">
        <v>96</v>
      </c>
      <c r="E765" s="135" t="s">
        <v>69</v>
      </c>
      <c r="F765" s="148" t="s">
        <v>142</v>
      </c>
      <c r="G765" s="116"/>
    </row>
    <row r="766" spans="1:7" ht="15" customHeight="1">
      <c r="A766" s="152"/>
      <c r="B766" s="148" t="s">
        <v>116</v>
      </c>
      <c r="C766" s="117"/>
      <c r="D766" s="116" t="s">
        <v>97</v>
      </c>
      <c r="E766" s="135" t="s">
        <v>69</v>
      </c>
      <c r="F766" s="148" t="s">
        <v>139</v>
      </c>
      <c r="G766" s="116"/>
    </row>
    <row r="767" spans="1:7" ht="15" customHeight="1">
      <c r="A767" s="152"/>
      <c r="B767" s="148" t="s">
        <v>117</v>
      </c>
      <c r="C767" s="117"/>
      <c r="D767" s="116" t="s">
        <v>98</v>
      </c>
      <c r="E767" s="135" t="s">
        <v>69</v>
      </c>
      <c r="F767" s="148"/>
      <c r="G767" s="116"/>
    </row>
    <row r="768" spans="1:7" ht="15" customHeight="1">
      <c r="A768" s="152"/>
      <c r="B768" s="148"/>
      <c r="C768" s="117" t="s">
        <v>52</v>
      </c>
      <c r="D768" s="116" t="s">
        <v>99</v>
      </c>
      <c r="E768" s="135" t="s">
        <v>69</v>
      </c>
      <c r="F768" s="148" t="s">
        <v>52</v>
      </c>
      <c r="G768" s="116"/>
    </row>
    <row r="769" spans="1:7" ht="15" customHeight="1">
      <c r="A769" s="152"/>
      <c r="B769" s="148"/>
      <c r="C769" s="117" t="s">
        <v>52</v>
      </c>
      <c r="D769" s="116" t="s">
        <v>100</v>
      </c>
      <c r="E769" s="135" t="s">
        <v>69</v>
      </c>
      <c r="F769" s="148" t="s">
        <v>52</v>
      </c>
      <c r="G769" s="116"/>
    </row>
    <row r="770" spans="1:7" ht="15" customHeight="1">
      <c r="A770" s="152"/>
      <c r="B770" s="148" t="s">
        <v>118</v>
      </c>
      <c r="C770" s="117"/>
      <c r="D770" s="116" t="s">
        <v>101</v>
      </c>
      <c r="E770" s="135" t="s">
        <v>69</v>
      </c>
      <c r="F770" s="148" t="s">
        <v>135</v>
      </c>
      <c r="G770" s="116"/>
    </row>
    <row r="771" spans="1:7" ht="15" customHeight="1">
      <c r="A771" s="152"/>
      <c r="B771" s="148" t="s">
        <v>119</v>
      </c>
      <c r="C771" s="117"/>
      <c r="D771" s="116" t="s">
        <v>102</v>
      </c>
      <c r="E771" s="135" t="s">
        <v>69</v>
      </c>
      <c r="F771" s="148" t="s">
        <v>131</v>
      </c>
      <c r="G771" s="116"/>
    </row>
    <row r="772" spans="1:7" ht="15" customHeight="1">
      <c r="A772" s="152"/>
      <c r="B772" s="148" t="s">
        <v>120</v>
      </c>
      <c r="C772" s="117"/>
      <c r="D772" s="116" t="s">
        <v>103</v>
      </c>
      <c r="E772" s="135" t="s">
        <v>69</v>
      </c>
      <c r="F772" s="148" t="s">
        <v>52</v>
      </c>
      <c r="G772" s="116"/>
    </row>
    <row r="773" spans="1:7" ht="15" customHeight="1">
      <c r="A773" s="152"/>
      <c r="B773" s="148" t="s">
        <v>121</v>
      </c>
      <c r="C773" s="117"/>
      <c r="D773" s="116" t="s">
        <v>104</v>
      </c>
      <c r="E773" s="135" t="s">
        <v>69</v>
      </c>
      <c r="F773" s="148" t="s">
        <v>242</v>
      </c>
      <c r="G773" s="116"/>
    </row>
    <row r="774" spans="1:7" ht="15" customHeight="1">
      <c r="A774" s="152"/>
      <c r="B774" s="148" t="s">
        <v>122</v>
      </c>
      <c r="C774" s="117"/>
      <c r="D774" s="116" t="s">
        <v>105</v>
      </c>
      <c r="E774" s="135" t="s">
        <v>69</v>
      </c>
      <c r="F774" s="148" t="s">
        <v>52</v>
      </c>
      <c r="G774" s="116"/>
    </row>
    <row r="775" spans="1:7" ht="15" customHeight="1">
      <c r="A775" s="152"/>
      <c r="B775" s="148" t="s">
        <v>123</v>
      </c>
      <c r="C775" s="117"/>
      <c r="D775" s="116" t="s">
        <v>106</v>
      </c>
      <c r="E775" s="135" t="s">
        <v>69</v>
      </c>
      <c r="F775" s="148" t="s">
        <v>52</v>
      </c>
      <c r="G775" s="116"/>
    </row>
    <row r="776" spans="1:7" ht="15" customHeight="1">
      <c r="A776" s="150"/>
      <c r="B776" s="148" t="s">
        <v>124</v>
      </c>
      <c r="C776" s="117"/>
      <c r="D776" s="116" t="s">
        <v>107</v>
      </c>
      <c r="E776" s="135" t="s">
        <v>69</v>
      </c>
      <c r="F776" s="148" t="s">
        <v>52</v>
      </c>
      <c r="G776" s="116"/>
    </row>
    <row r="777" spans="1:7" ht="15" customHeight="1">
      <c r="A777" s="155"/>
      <c r="B777" s="155"/>
      <c r="C777" s="155"/>
      <c r="D777" s="155"/>
      <c r="E777" s="155"/>
      <c r="F777" s="155"/>
      <c r="G777" s="113"/>
    </row>
    <row r="778" spans="1:7" ht="15" customHeight="1">
      <c r="A778" s="155"/>
      <c r="B778" s="155"/>
      <c r="C778" s="155"/>
      <c r="D778" s="579" t="s">
        <v>133</v>
      </c>
      <c r="E778" s="155"/>
      <c r="F778" s="177"/>
      <c r="G778" s="690" t="s">
        <v>152</v>
      </c>
    </row>
    <row r="779" spans="1:7" ht="15" customHeight="1">
      <c r="A779" s="155"/>
      <c r="B779" s="155"/>
      <c r="C779" s="155"/>
      <c r="D779" s="579"/>
      <c r="E779" s="155"/>
      <c r="F779" s="579"/>
      <c r="G779" s="685"/>
    </row>
    <row r="780" spans="1:7" ht="15" customHeight="1">
      <c r="A780" s="155"/>
      <c r="B780" s="155"/>
      <c r="C780" s="155"/>
      <c r="D780" s="579"/>
      <c r="E780" s="155"/>
      <c r="F780" s="579"/>
      <c r="G780" s="685"/>
    </row>
    <row r="781" spans="1:7" ht="15" customHeight="1">
      <c r="A781" s="155"/>
      <c r="B781" s="155"/>
      <c r="C781" s="155"/>
      <c r="D781" s="579"/>
      <c r="E781" s="155"/>
      <c r="F781" s="579"/>
      <c r="G781" s="685"/>
    </row>
    <row r="782" spans="1:7" ht="15" customHeight="1">
      <c r="A782" s="155"/>
      <c r="B782" s="155"/>
      <c r="C782" s="155"/>
      <c r="D782" s="190" t="s">
        <v>1629</v>
      </c>
      <c r="E782" s="155"/>
      <c r="F782" s="595"/>
      <c r="G782" s="190" t="s">
        <v>1307</v>
      </c>
    </row>
    <row r="783" spans="1:7" ht="15" customHeight="1">
      <c r="A783" s="155"/>
      <c r="B783" s="155"/>
      <c r="C783" s="155"/>
      <c r="D783" s="277" t="s">
        <v>319</v>
      </c>
      <c r="E783" s="155"/>
      <c r="F783" s="579"/>
      <c r="G783" s="113"/>
    </row>
    <row r="784" spans="1:7" ht="15" customHeight="1">
      <c r="A784" s="155"/>
      <c r="B784" s="155"/>
      <c r="C784" s="155"/>
      <c r="D784" s="434"/>
      <c r="E784" s="155"/>
      <c r="F784" s="432"/>
      <c r="G784" s="113"/>
    </row>
    <row r="785" spans="1:7" ht="15" customHeight="1">
      <c r="A785" s="155"/>
      <c r="B785" s="155"/>
      <c r="C785" s="155"/>
      <c r="D785" s="434"/>
      <c r="E785" s="155"/>
      <c r="G785" s="113"/>
    </row>
    <row r="786" spans="1:7" ht="15" customHeight="1">
      <c r="A786" s="155"/>
      <c r="B786" s="155"/>
      <c r="C786" s="155"/>
      <c r="D786" s="434"/>
      <c r="E786" s="155"/>
      <c r="F786" s="432"/>
      <c r="G786" s="113"/>
    </row>
    <row r="787" spans="1:7" ht="15" customHeight="1">
      <c r="A787" s="155"/>
      <c r="B787" s="155"/>
      <c r="C787" s="155"/>
      <c r="D787" s="434"/>
      <c r="E787" s="155"/>
      <c r="F787" s="432"/>
      <c r="G787" s="113"/>
    </row>
    <row r="788" spans="1:7" ht="15" customHeight="1">
      <c r="A788" s="155"/>
      <c r="B788" s="155"/>
      <c r="C788" s="155"/>
      <c r="D788" s="689"/>
      <c r="E788" s="155"/>
      <c r="F788" s="685"/>
      <c r="G788" s="113"/>
    </row>
    <row r="789" spans="1:7" ht="15" customHeight="1">
      <c r="A789" s="155"/>
      <c r="B789" s="155"/>
      <c r="C789" s="155"/>
      <c r="D789" s="689"/>
      <c r="E789" s="155"/>
      <c r="F789" s="685"/>
      <c r="G789" s="113"/>
    </row>
    <row r="790" spans="1:7" ht="15" customHeight="1">
      <c r="A790" s="155"/>
      <c r="B790" s="155"/>
      <c r="C790" s="155"/>
      <c r="D790" s="689"/>
      <c r="E790" s="155"/>
      <c r="F790" s="685"/>
      <c r="G790" s="113"/>
    </row>
    <row r="791" spans="1:7" ht="15" customHeight="1">
      <c r="A791" s="155"/>
      <c r="B791" s="155"/>
      <c r="C791" s="155"/>
      <c r="D791" s="689"/>
      <c r="E791" s="155"/>
      <c r="F791" s="685"/>
      <c r="G791" s="113"/>
    </row>
    <row r="792" spans="1:7" ht="15" customHeight="1">
      <c r="A792" s="155"/>
      <c r="B792" s="155"/>
      <c r="C792" s="155"/>
      <c r="D792" s="689"/>
      <c r="E792" s="155"/>
      <c r="F792" s="685"/>
      <c r="G792" s="113"/>
    </row>
    <row r="793" spans="1:7" ht="15" customHeight="1">
      <c r="A793" s="738" t="s">
        <v>80</v>
      </c>
      <c r="B793" s="738"/>
      <c r="C793" s="738"/>
      <c r="D793" s="738"/>
      <c r="E793" s="738"/>
      <c r="F793" s="738"/>
      <c r="G793" s="738"/>
    </row>
    <row r="794" spans="1:7" ht="15" customHeight="1">
      <c r="A794" s="155"/>
      <c r="B794" s="155"/>
      <c r="C794" s="155"/>
      <c r="D794" s="155"/>
      <c r="E794" s="155"/>
      <c r="F794" s="155"/>
      <c r="G794" s="113"/>
    </row>
    <row r="795" spans="1:7" ht="15" customHeight="1">
      <c r="A795" s="141">
        <v>1</v>
      </c>
      <c r="B795" s="114"/>
      <c r="C795" s="115"/>
      <c r="D795" s="116" t="s">
        <v>81</v>
      </c>
      <c r="E795" s="135" t="s">
        <v>69</v>
      </c>
      <c r="F795" s="148"/>
      <c r="G795" s="116"/>
    </row>
    <row r="796" spans="1:7" ht="15" customHeight="1">
      <c r="A796" s="141">
        <v>2</v>
      </c>
      <c r="B796" s="114"/>
      <c r="C796" s="115"/>
      <c r="D796" s="116" t="s">
        <v>82</v>
      </c>
      <c r="E796" s="135" t="s">
        <v>69</v>
      </c>
      <c r="F796" s="148" t="s">
        <v>1368</v>
      </c>
      <c r="G796" s="116"/>
    </row>
    <row r="797" spans="1:7" ht="15" customHeight="1">
      <c r="A797" s="141">
        <v>3</v>
      </c>
      <c r="B797" s="114"/>
      <c r="C797" s="115"/>
      <c r="D797" s="116" t="s">
        <v>83</v>
      </c>
      <c r="E797" s="135" t="s">
        <v>69</v>
      </c>
      <c r="F797" s="148" t="s">
        <v>481</v>
      </c>
      <c r="G797" s="116"/>
    </row>
    <row r="798" spans="1:7" ht="54" customHeight="1">
      <c r="A798" s="160">
        <v>4</v>
      </c>
      <c r="B798" s="121"/>
      <c r="C798" s="171"/>
      <c r="D798" s="125" t="s">
        <v>84</v>
      </c>
      <c r="E798" s="143" t="s">
        <v>69</v>
      </c>
      <c r="F798" s="749" t="s">
        <v>1057</v>
      </c>
      <c r="G798" s="750"/>
    </row>
    <row r="799" spans="1:7" ht="51" customHeight="1">
      <c r="A799" s="160">
        <v>5</v>
      </c>
      <c r="B799" s="425"/>
      <c r="C799" s="171"/>
      <c r="D799" s="125" t="s">
        <v>85</v>
      </c>
      <c r="E799" s="143" t="s">
        <v>69</v>
      </c>
      <c r="F799" s="765" t="s">
        <v>950</v>
      </c>
      <c r="G799" s="766"/>
    </row>
    <row r="800" spans="1:7" ht="78.75" customHeight="1">
      <c r="A800" s="146"/>
      <c r="B800" s="126"/>
      <c r="C800" s="132"/>
      <c r="D800" s="130"/>
      <c r="E800" s="149"/>
      <c r="F800" s="765" t="s">
        <v>1060</v>
      </c>
      <c r="G800" s="766"/>
    </row>
    <row r="801" spans="1:15" ht="80.25" customHeight="1">
      <c r="A801" s="162"/>
      <c r="B801" s="127"/>
      <c r="C801" s="128"/>
      <c r="D801" s="129"/>
      <c r="E801" s="152"/>
      <c r="F801" s="765" t="s">
        <v>952</v>
      </c>
      <c r="G801" s="766"/>
    </row>
    <row r="802" spans="1:15" ht="36" customHeight="1">
      <c r="A802" s="162"/>
      <c r="B802" s="127"/>
      <c r="C802" s="128"/>
      <c r="D802" s="129"/>
      <c r="E802" s="152"/>
      <c r="F802" s="765" t="s">
        <v>1166</v>
      </c>
      <c r="G802" s="766"/>
    </row>
    <row r="803" spans="1:15" ht="66.75" customHeight="1">
      <c r="A803" s="162"/>
      <c r="B803" s="127"/>
      <c r="C803" s="128"/>
      <c r="D803" s="129"/>
      <c r="E803" s="152"/>
      <c r="F803" s="765" t="s">
        <v>1059</v>
      </c>
      <c r="G803" s="766"/>
    </row>
    <row r="804" spans="1:15" ht="36.75" customHeight="1">
      <c r="A804" s="162"/>
      <c r="B804" s="127"/>
      <c r="C804" s="128"/>
      <c r="D804" s="129"/>
      <c r="E804" s="152"/>
      <c r="F804" s="765" t="s">
        <v>953</v>
      </c>
      <c r="G804" s="766"/>
    </row>
    <row r="805" spans="1:15" ht="21" customHeight="1">
      <c r="A805" s="162"/>
      <c r="B805" s="127"/>
      <c r="C805" s="128"/>
      <c r="D805" s="129"/>
      <c r="E805" s="152"/>
      <c r="F805" s="744" t="s">
        <v>59</v>
      </c>
      <c r="G805" s="744"/>
    </row>
    <row r="806" spans="1:15" s="44" customFormat="1" ht="33.75" customHeight="1">
      <c r="A806" s="160">
        <v>6</v>
      </c>
      <c r="B806" s="425"/>
      <c r="C806" s="171"/>
      <c r="D806" s="125" t="s">
        <v>86</v>
      </c>
      <c r="E806" s="143" t="s">
        <v>69</v>
      </c>
      <c r="F806" s="742" t="s">
        <v>591</v>
      </c>
      <c r="G806" s="742"/>
      <c r="H806" s="194"/>
      <c r="I806" s="194"/>
      <c r="J806" s="194"/>
      <c r="K806" s="194"/>
      <c r="L806" s="194"/>
      <c r="M806" s="194"/>
      <c r="N806" s="194"/>
      <c r="O806" s="194"/>
    </row>
    <row r="807" spans="1:15" s="44" customFormat="1" ht="45" customHeight="1">
      <c r="A807" s="182"/>
      <c r="B807" s="430"/>
      <c r="C807" s="450"/>
      <c r="D807" s="133"/>
      <c r="E807" s="143"/>
      <c r="F807" s="742" t="s">
        <v>688</v>
      </c>
      <c r="G807" s="742"/>
      <c r="H807" s="194"/>
      <c r="I807" s="194"/>
      <c r="J807" s="194"/>
      <c r="K807" s="194"/>
      <c r="L807" s="194"/>
      <c r="M807" s="194"/>
      <c r="N807" s="194"/>
      <c r="O807" s="194"/>
    </row>
    <row r="808" spans="1:15" s="44" customFormat="1" ht="45" customHeight="1">
      <c r="A808" s="183"/>
      <c r="B808" s="174"/>
      <c r="C808" s="191"/>
      <c r="D808" s="184"/>
      <c r="E808" s="143"/>
      <c r="F808" s="742" t="s">
        <v>687</v>
      </c>
      <c r="G808" s="742"/>
      <c r="H808" s="194"/>
      <c r="I808" s="194"/>
      <c r="J808" s="194"/>
      <c r="K808" s="194"/>
      <c r="L808" s="194"/>
      <c r="M808" s="194"/>
      <c r="N808" s="194"/>
      <c r="O808" s="194"/>
    </row>
    <row r="809" spans="1:15" s="44" customFormat="1" ht="45" customHeight="1">
      <c r="A809" s="183"/>
      <c r="B809" s="174"/>
      <c r="C809" s="191"/>
      <c r="D809" s="184"/>
      <c r="E809" s="143"/>
      <c r="F809" s="742" t="s">
        <v>689</v>
      </c>
      <c r="G809" s="742"/>
      <c r="H809" s="194"/>
      <c r="I809" s="194"/>
      <c r="J809" s="194"/>
      <c r="K809" s="194"/>
      <c r="L809" s="194"/>
      <c r="M809" s="194"/>
      <c r="N809" s="194"/>
      <c r="O809" s="194"/>
    </row>
    <row r="810" spans="1:15" s="44" customFormat="1" ht="45" customHeight="1">
      <c r="A810" s="183"/>
      <c r="B810" s="174"/>
      <c r="C810" s="191"/>
      <c r="D810" s="184"/>
      <c r="E810" s="143"/>
      <c r="F810" s="742" t="s">
        <v>690</v>
      </c>
      <c r="G810" s="742"/>
      <c r="H810" s="194"/>
      <c r="I810" s="194"/>
      <c r="J810" s="194"/>
      <c r="K810" s="194"/>
      <c r="L810" s="194"/>
      <c r="M810" s="194"/>
      <c r="N810" s="194"/>
      <c r="O810" s="194"/>
    </row>
    <row r="811" spans="1:15" s="44" customFormat="1" ht="45" customHeight="1">
      <c r="A811" s="183"/>
      <c r="B811" s="174"/>
      <c r="C811" s="191"/>
      <c r="D811" s="184"/>
      <c r="E811" s="143"/>
      <c r="F811" s="742" t="s">
        <v>592</v>
      </c>
      <c r="G811" s="742"/>
      <c r="H811" s="194"/>
      <c r="I811" s="194"/>
      <c r="J811" s="194"/>
      <c r="K811" s="194"/>
      <c r="L811" s="194"/>
      <c r="M811" s="194"/>
      <c r="N811" s="194"/>
      <c r="O811" s="194"/>
    </row>
    <row r="812" spans="1:15" s="44" customFormat="1" ht="45" customHeight="1">
      <c r="A812" s="183"/>
      <c r="B812" s="174"/>
      <c r="C812" s="191"/>
      <c r="D812" s="184"/>
      <c r="E812" s="143"/>
      <c r="F812" s="742" t="s">
        <v>593</v>
      </c>
      <c r="G812" s="742"/>
      <c r="H812" s="194"/>
      <c r="I812" s="194"/>
      <c r="J812" s="194"/>
      <c r="K812" s="194"/>
      <c r="L812" s="194"/>
      <c r="M812" s="194"/>
      <c r="N812" s="194"/>
      <c r="O812" s="194"/>
    </row>
    <row r="813" spans="1:15" s="44" customFormat="1" ht="45" customHeight="1">
      <c r="A813" s="183"/>
      <c r="B813" s="174"/>
      <c r="C813" s="191"/>
      <c r="D813" s="184"/>
      <c r="E813" s="143"/>
      <c r="F813" s="742" t="s">
        <v>594</v>
      </c>
      <c r="G813" s="742"/>
      <c r="H813" s="194"/>
      <c r="I813" s="194"/>
      <c r="J813" s="194"/>
      <c r="K813" s="194"/>
      <c r="L813" s="194"/>
      <c r="M813" s="194"/>
      <c r="N813" s="194"/>
      <c r="O813" s="194"/>
    </row>
    <row r="814" spans="1:15" s="44" customFormat="1" ht="45" customHeight="1">
      <c r="A814" s="183"/>
      <c r="B814" s="174"/>
      <c r="C814" s="191"/>
      <c r="D814" s="184"/>
      <c r="E814" s="143"/>
      <c r="F814" s="742" t="s">
        <v>691</v>
      </c>
      <c r="G814" s="742"/>
      <c r="H814" s="194"/>
      <c r="I814" s="194"/>
      <c r="J814" s="194"/>
      <c r="K814" s="194"/>
      <c r="L814" s="194"/>
      <c r="M814" s="194"/>
      <c r="N814" s="194"/>
      <c r="O814" s="194"/>
    </row>
    <row r="815" spans="1:15" ht="15" customHeight="1">
      <c r="A815" s="147"/>
      <c r="B815" s="118"/>
      <c r="C815" s="119"/>
      <c r="D815" s="120"/>
      <c r="E815" s="135"/>
      <c r="F815" s="734" t="s">
        <v>1063</v>
      </c>
      <c r="G815" s="735"/>
      <c r="H815" s="220"/>
      <c r="I815" s="220"/>
      <c r="J815" s="220"/>
      <c r="K815" s="220"/>
      <c r="L815" s="220"/>
      <c r="M815" s="220"/>
      <c r="N815" s="220"/>
      <c r="O815" s="220"/>
    </row>
    <row r="816" spans="1:15" ht="15" customHeight="1">
      <c r="A816" s="141">
        <v>7</v>
      </c>
      <c r="B816" s="114"/>
      <c r="C816" s="115"/>
      <c r="D816" s="116" t="s">
        <v>87</v>
      </c>
      <c r="E816" s="135" t="s">
        <v>69</v>
      </c>
      <c r="F816" s="148" t="s">
        <v>1064</v>
      </c>
      <c r="G816" s="116"/>
    </row>
    <row r="817" spans="1:7" ht="51" customHeight="1">
      <c r="A817" s="160">
        <v>8</v>
      </c>
      <c r="B817" s="425"/>
      <c r="C817" s="171"/>
      <c r="D817" s="125" t="s">
        <v>88</v>
      </c>
      <c r="E817" s="143" t="s">
        <v>69</v>
      </c>
      <c r="F817" s="765" t="s">
        <v>1065</v>
      </c>
      <c r="G817" s="766"/>
    </row>
    <row r="818" spans="1:7" ht="81.75" customHeight="1">
      <c r="A818" s="146"/>
      <c r="B818" s="126"/>
      <c r="C818" s="132"/>
      <c r="D818" s="130"/>
      <c r="E818" s="135"/>
      <c r="F818" s="765" t="s">
        <v>1068</v>
      </c>
      <c r="G818" s="766"/>
    </row>
    <row r="819" spans="1:7" ht="66" customHeight="1">
      <c r="A819" s="162"/>
      <c r="B819" s="127"/>
      <c r="C819" s="128"/>
      <c r="D819" s="129"/>
      <c r="E819" s="135"/>
      <c r="F819" s="765" t="s">
        <v>1069</v>
      </c>
      <c r="G819" s="766"/>
    </row>
    <row r="820" spans="1:7" ht="20.25" customHeight="1">
      <c r="A820" s="162"/>
      <c r="B820" s="127"/>
      <c r="C820" s="128"/>
      <c r="D820" s="129"/>
      <c r="E820" s="135"/>
      <c r="F820" s="765" t="s">
        <v>1191</v>
      </c>
      <c r="G820" s="766"/>
    </row>
    <row r="821" spans="1:7" ht="66" customHeight="1">
      <c r="A821" s="162"/>
      <c r="B821" s="127"/>
      <c r="C821" s="128"/>
      <c r="D821" s="129"/>
      <c r="E821" s="135"/>
      <c r="F821" s="765" t="s">
        <v>1067</v>
      </c>
      <c r="G821" s="766"/>
    </row>
    <row r="822" spans="1:7" ht="38.25" customHeight="1">
      <c r="A822" s="162"/>
      <c r="B822" s="127"/>
      <c r="C822" s="128"/>
      <c r="D822" s="129"/>
      <c r="E822" s="135"/>
      <c r="F822" s="765" t="s">
        <v>1066</v>
      </c>
      <c r="G822" s="766"/>
    </row>
    <row r="823" spans="1:7" ht="15" customHeight="1">
      <c r="A823" s="141">
        <v>9</v>
      </c>
      <c r="B823" s="114"/>
      <c r="C823" s="115"/>
      <c r="D823" s="116" t="s">
        <v>89</v>
      </c>
      <c r="E823" s="135" t="s">
        <v>69</v>
      </c>
      <c r="F823" s="142" t="s">
        <v>536</v>
      </c>
      <c r="G823" s="142" t="s">
        <v>1040</v>
      </c>
    </row>
    <row r="824" spans="1:7" ht="15" customHeight="1">
      <c r="A824" s="146"/>
      <c r="B824" s="126"/>
      <c r="C824" s="132"/>
      <c r="D824" s="130"/>
      <c r="E824" s="135"/>
      <c r="F824" s="142" t="s">
        <v>196</v>
      </c>
      <c r="G824" s="142" t="s">
        <v>1041</v>
      </c>
    </row>
    <row r="825" spans="1:7" ht="15" customHeight="1">
      <c r="A825" s="146"/>
      <c r="B825" s="126"/>
      <c r="C825" s="132"/>
      <c r="D825" s="130"/>
      <c r="E825" s="135"/>
      <c r="F825" s="142" t="s">
        <v>197</v>
      </c>
      <c r="G825" s="142" t="s">
        <v>221</v>
      </c>
    </row>
    <row r="826" spans="1:7" ht="15" customHeight="1">
      <c r="A826" s="146"/>
      <c r="B826" s="126"/>
      <c r="C826" s="132"/>
      <c r="D826" s="130"/>
      <c r="E826" s="135"/>
      <c r="F826" s="142" t="s">
        <v>537</v>
      </c>
      <c r="G826" s="142" t="s">
        <v>1042</v>
      </c>
    </row>
    <row r="827" spans="1:7" ht="15" customHeight="1">
      <c r="A827" s="146"/>
      <c r="B827" s="126"/>
      <c r="C827" s="132"/>
      <c r="D827" s="130"/>
      <c r="E827" s="135"/>
      <c r="F827" s="142" t="s">
        <v>538</v>
      </c>
      <c r="G827" s="142" t="s">
        <v>1043</v>
      </c>
    </row>
    <row r="828" spans="1:7" ht="15" customHeight="1">
      <c r="A828" s="146"/>
      <c r="B828" s="126"/>
      <c r="C828" s="132"/>
      <c r="D828" s="130"/>
      <c r="E828" s="135"/>
      <c r="F828" s="135" t="s">
        <v>198</v>
      </c>
      <c r="G828" s="135" t="s">
        <v>1044</v>
      </c>
    </row>
    <row r="829" spans="1:7" ht="15" customHeight="1">
      <c r="A829" s="162"/>
      <c r="B829" s="127"/>
      <c r="C829" s="128"/>
      <c r="D829" s="129"/>
      <c r="E829" s="135"/>
      <c r="F829" s="113" t="s">
        <v>199</v>
      </c>
      <c r="G829" s="135" t="s">
        <v>1045</v>
      </c>
    </row>
    <row r="830" spans="1:7" ht="15" customHeight="1">
      <c r="A830" s="162"/>
      <c r="B830" s="127"/>
      <c r="C830" s="128"/>
      <c r="D830" s="129"/>
      <c r="E830" s="135"/>
      <c r="F830" s="142" t="s">
        <v>539</v>
      </c>
      <c r="G830" s="142" t="s">
        <v>1046</v>
      </c>
    </row>
    <row r="831" spans="1:7" ht="15" customHeight="1">
      <c r="A831" s="147"/>
      <c r="B831" s="118"/>
      <c r="C831" s="119"/>
      <c r="D831" s="120"/>
      <c r="E831" s="135"/>
      <c r="F831" s="144" t="s">
        <v>540</v>
      </c>
      <c r="G831" s="144" t="s">
        <v>1047</v>
      </c>
    </row>
    <row r="832" spans="1:7" ht="15" customHeight="1">
      <c r="A832" s="141">
        <v>10</v>
      </c>
      <c r="B832" s="114"/>
      <c r="C832" s="115"/>
      <c r="D832" s="116" t="s">
        <v>90</v>
      </c>
      <c r="E832" s="135" t="s">
        <v>69</v>
      </c>
      <c r="F832" s="136" t="s">
        <v>200</v>
      </c>
      <c r="G832" s="116"/>
    </row>
    <row r="833" spans="1:7" ht="15" customHeight="1">
      <c r="A833" s="146"/>
      <c r="B833" s="126"/>
      <c r="C833" s="132"/>
      <c r="D833" s="130"/>
      <c r="E833" s="135"/>
      <c r="F833" s="136" t="s">
        <v>201</v>
      </c>
      <c r="G833" s="116"/>
    </row>
    <row r="834" spans="1:7" ht="15" customHeight="1">
      <c r="A834" s="162"/>
      <c r="B834" s="127"/>
      <c r="C834" s="128"/>
      <c r="D834" s="129"/>
      <c r="E834" s="135"/>
      <c r="F834" s="136" t="s">
        <v>202</v>
      </c>
      <c r="G834" s="116"/>
    </row>
    <row r="835" spans="1:7" ht="15" customHeight="1">
      <c r="A835" s="162"/>
      <c r="B835" s="127"/>
      <c r="C835" s="128"/>
      <c r="D835" s="129"/>
      <c r="E835" s="135"/>
      <c r="F835" s="136" t="s">
        <v>661</v>
      </c>
      <c r="G835" s="116"/>
    </row>
    <row r="836" spans="1:7" ht="15" customHeight="1">
      <c r="A836" s="162"/>
      <c r="B836" s="127"/>
      <c r="C836" s="128"/>
      <c r="D836" s="129"/>
      <c r="E836" s="135"/>
      <c r="F836" s="136" t="s">
        <v>912</v>
      </c>
      <c r="G836" s="116"/>
    </row>
    <row r="837" spans="1:7" ht="15" customHeight="1">
      <c r="A837" s="147"/>
      <c r="B837" s="118"/>
      <c r="C837" s="119"/>
      <c r="D837" s="120"/>
      <c r="E837" s="135"/>
      <c r="F837" s="136" t="s">
        <v>203</v>
      </c>
      <c r="G837" s="116"/>
    </row>
    <row r="838" spans="1:7" ht="15" customHeight="1">
      <c r="A838" s="141">
        <v>11</v>
      </c>
      <c r="B838" s="114"/>
      <c r="C838" s="115"/>
      <c r="D838" s="116" t="s">
        <v>91</v>
      </c>
      <c r="E838" s="135" t="s">
        <v>69</v>
      </c>
      <c r="F838" s="242" t="s">
        <v>607</v>
      </c>
      <c r="G838" s="130"/>
    </row>
    <row r="839" spans="1:7" ht="15" customHeight="1">
      <c r="A839" s="146"/>
      <c r="B839" s="126"/>
      <c r="C839" s="132"/>
      <c r="D839" s="130"/>
      <c r="E839" s="135"/>
      <c r="F839" s="742" t="s">
        <v>1131</v>
      </c>
      <c r="G839" s="742"/>
    </row>
    <row r="840" spans="1:7" ht="15" customHeight="1">
      <c r="A840" s="162"/>
      <c r="B840" s="127"/>
      <c r="C840" s="128"/>
      <c r="D840" s="129"/>
      <c r="E840" s="135"/>
      <c r="F840" s="627" t="s">
        <v>1132</v>
      </c>
      <c r="G840" s="135"/>
    </row>
    <row r="841" spans="1:7" ht="15" customHeight="1">
      <c r="A841" s="162"/>
      <c r="B841" s="127"/>
      <c r="C841" s="128"/>
      <c r="D841" s="129"/>
      <c r="E841" s="135"/>
      <c r="F841" s="793" t="s">
        <v>609</v>
      </c>
      <c r="G841" s="794"/>
    </row>
    <row r="842" spans="1:7" ht="15" customHeight="1">
      <c r="A842" s="147"/>
      <c r="B842" s="118"/>
      <c r="C842" s="119"/>
      <c r="D842" s="120"/>
      <c r="E842" s="135"/>
      <c r="F842" s="187" t="s">
        <v>610</v>
      </c>
      <c r="G842" s="120"/>
    </row>
    <row r="843" spans="1:7" ht="47.25" customHeight="1">
      <c r="A843" s="160">
        <v>12</v>
      </c>
      <c r="B843" s="114"/>
      <c r="C843" s="115"/>
      <c r="D843" s="125" t="s">
        <v>92</v>
      </c>
      <c r="E843" s="135" t="s">
        <v>69</v>
      </c>
      <c r="F843" s="765" t="s">
        <v>1070</v>
      </c>
      <c r="G843" s="766"/>
    </row>
    <row r="844" spans="1:7" ht="81.75" customHeight="1">
      <c r="A844" s="160"/>
      <c r="B844" s="428"/>
      <c r="C844" s="115"/>
      <c r="D844" s="125"/>
      <c r="E844" s="135"/>
      <c r="F844" s="765" t="s">
        <v>1071</v>
      </c>
      <c r="G844" s="766"/>
    </row>
    <row r="845" spans="1:7" ht="81" customHeight="1">
      <c r="A845" s="160"/>
      <c r="B845" s="428"/>
      <c r="C845" s="115"/>
      <c r="D845" s="125"/>
      <c r="E845" s="135"/>
      <c r="F845" s="765" t="s">
        <v>1072</v>
      </c>
      <c r="G845" s="766"/>
    </row>
    <row r="846" spans="1:7" ht="37.5" customHeight="1">
      <c r="A846" s="160"/>
      <c r="B846" s="497"/>
      <c r="C846" s="115"/>
      <c r="D846" s="125"/>
      <c r="E846" s="135"/>
      <c r="F846" s="765" t="s">
        <v>1194</v>
      </c>
      <c r="G846" s="766"/>
    </row>
    <row r="847" spans="1:7" ht="81" customHeight="1">
      <c r="A847" s="160"/>
      <c r="B847" s="428"/>
      <c r="C847" s="115"/>
      <c r="D847" s="125"/>
      <c r="E847" s="135"/>
      <c r="F847" s="765" t="s">
        <v>1073</v>
      </c>
      <c r="G847" s="766"/>
    </row>
    <row r="848" spans="1:7" ht="35.25" customHeight="1">
      <c r="A848" s="160"/>
      <c r="B848" s="428"/>
      <c r="C848" s="115"/>
      <c r="D848" s="125"/>
      <c r="E848" s="135"/>
      <c r="F848" s="765" t="s">
        <v>1074</v>
      </c>
      <c r="G848" s="766"/>
    </row>
    <row r="849" spans="1:7" ht="15" customHeight="1">
      <c r="A849" s="141">
        <v>13</v>
      </c>
      <c r="B849" s="114"/>
      <c r="C849" s="115"/>
      <c r="D849" s="116" t="s">
        <v>93</v>
      </c>
      <c r="E849" s="135" t="s">
        <v>69</v>
      </c>
      <c r="F849" s="148" t="s">
        <v>52</v>
      </c>
      <c r="G849" s="116"/>
    </row>
    <row r="850" spans="1:7" ht="15" customHeight="1">
      <c r="A850" s="141">
        <v>14</v>
      </c>
      <c r="B850" s="114"/>
      <c r="C850" s="115"/>
      <c r="D850" s="116" t="s">
        <v>94</v>
      </c>
      <c r="E850" s="135" t="s">
        <v>69</v>
      </c>
      <c r="F850" s="196" t="s">
        <v>637</v>
      </c>
      <c r="G850" s="130"/>
    </row>
    <row r="851" spans="1:7" ht="15" customHeight="1">
      <c r="A851" s="146"/>
      <c r="B851" s="126"/>
      <c r="C851" s="132"/>
      <c r="D851" s="130"/>
      <c r="E851" s="135"/>
      <c r="F851" s="742" t="s">
        <v>725</v>
      </c>
      <c r="G851" s="742"/>
    </row>
    <row r="852" spans="1:7" ht="15" customHeight="1">
      <c r="A852" s="162"/>
      <c r="B852" s="127"/>
      <c r="C852" s="128"/>
      <c r="D852" s="129"/>
      <c r="E852" s="135"/>
      <c r="F852" s="742" t="s">
        <v>1055</v>
      </c>
      <c r="G852" s="742"/>
    </row>
    <row r="853" spans="1:7" ht="15" customHeight="1">
      <c r="A853" s="162"/>
      <c r="B853" s="127"/>
      <c r="C853" s="128"/>
      <c r="D853" s="129"/>
      <c r="E853" s="135"/>
      <c r="F853" s="742" t="s">
        <v>1056</v>
      </c>
      <c r="G853" s="742"/>
    </row>
    <row r="854" spans="1:7" ht="15" customHeight="1">
      <c r="A854" s="162"/>
      <c r="B854" s="127"/>
      <c r="C854" s="128"/>
      <c r="D854" s="129"/>
      <c r="E854" s="135"/>
      <c r="F854" s="196" t="s">
        <v>642</v>
      </c>
      <c r="G854" s="116"/>
    </row>
    <row r="855" spans="1:7" ht="15" customHeight="1">
      <c r="A855" s="147"/>
      <c r="B855" s="118"/>
      <c r="C855" s="119"/>
      <c r="D855" s="120"/>
      <c r="E855" s="135"/>
      <c r="F855" s="148" t="s">
        <v>1085</v>
      </c>
      <c r="G855" s="116"/>
    </row>
    <row r="856" spans="1:7" ht="15" customHeight="1">
      <c r="A856" s="141">
        <v>15</v>
      </c>
      <c r="B856" s="114"/>
      <c r="C856" s="115"/>
      <c r="D856" s="116" t="s">
        <v>95</v>
      </c>
      <c r="E856" s="135" t="s">
        <v>69</v>
      </c>
      <c r="F856" s="148"/>
      <c r="G856" s="116"/>
    </row>
    <row r="857" spans="1:7" ht="15" customHeight="1">
      <c r="A857" s="149"/>
      <c r="B857" s="135" t="s">
        <v>115</v>
      </c>
      <c r="C857" s="135"/>
      <c r="D857" s="135" t="s">
        <v>96</v>
      </c>
      <c r="E857" s="135" t="s">
        <v>69</v>
      </c>
      <c r="F857" s="148" t="s">
        <v>1193</v>
      </c>
      <c r="G857" s="116"/>
    </row>
    <row r="858" spans="1:7" ht="15" customHeight="1">
      <c r="A858" s="152"/>
      <c r="B858" s="135" t="s">
        <v>116</v>
      </c>
      <c r="C858" s="135"/>
      <c r="D858" s="135" t="s">
        <v>97</v>
      </c>
      <c r="E858" s="135" t="s">
        <v>69</v>
      </c>
      <c r="F858" s="148" t="s">
        <v>919</v>
      </c>
      <c r="G858" s="116"/>
    </row>
    <row r="859" spans="1:7" ht="15" customHeight="1">
      <c r="A859" s="152"/>
      <c r="B859" s="135" t="s">
        <v>117</v>
      </c>
      <c r="C859" s="135"/>
      <c r="D859" s="135" t="s">
        <v>98</v>
      </c>
      <c r="E859" s="135" t="s">
        <v>69</v>
      </c>
      <c r="F859" s="148"/>
      <c r="G859" s="116"/>
    </row>
    <row r="860" spans="1:7" ht="15" customHeight="1">
      <c r="A860" s="152"/>
      <c r="B860" s="135"/>
      <c r="C860" s="135" t="s">
        <v>52</v>
      </c>
      <c r="D860" s="135" t="s">
        <v>99</v>
      </c>
      <c r="E860" s="135" t="s">
        <v>69</v>
      </c>
      <c r="F860" s="148" t="s">
        <v>52</v>
      </c>
      <c r="G860" s="116"/>
    </row>
    <row r="861" spans="1:7" ht="15" customHeight="1">
      <c r="A861" s="152"/>
      <c r="B861" s="135"/>
      <c r="C861" s="135" t="s">
        <v>52</v>
      </c>
      <c r="D861" s="135" t="s">
        <v>100</v>
      </c>
      <c r="E861" s="135" t="s">
        <v>69</v>
      </c>
      <c r="F861" s="148" t="s">
        <v>52</v>
      </c>
      <c r="G861" s="116"/>
    </row>
    <row r="862" spans="1:7" ht="15" customHeight="1">
      <c r="A862" s="152"/>
      <c r="B862" s="135" t="s">
        <v>118</v>
      </c>
      <c r="C862" s="135"/>
      <c r="D862" s="135" t="s">
        <v>101</v>
      </c>
      <c r="E862" s="135" t="s">
        <v>69</v>
      </c>
      <c r="F862" s="148" t="s">
        <v>135</v>
      </c>
      <c r="G862" s="116"/>
    </row>
    <row r="863" spans="1:7" ht="15" customHeight="1">
      <c r="A863" s="152"/>
      <c r="B863" s="135" t="s">
        <v>119</v>
      </c>
      <c r="C863" s="135"/>
      <c r="D863" s="135" t="s">
        <v>102</v>
      </c>
      <c r="E863" s="135" t="s">
        <v>69</v>
      </c>
      <c r="F863" s="148" t="s">
        <v>131</v>
      </c>
      <c r="G863" s="116"/>
    </row>
    <row r="864" spans="1:7" ht="15" customHeight="1">
      <c r="A864" s="152"/>
      <c r="B864" s="135" t="s">
        <v>120</v>
      </c>
      <c r="C864" s="135"/>
      <c r="D864" s="135" t="s">
        <v>103</v>
      </c>
      <c r="E864" s="135" t="s">
        <v>69</v>
      </c>
      <c r="F864" s="148" t="s">
        <v>52</v>
      </c>
      <c r="G864" s="116"/>
    </row>
    <row r="865" spans="1:10" ht="15" customHeight="1">
      <c r="A865" s="152"/>
      <c r="B865" s="135" t="s">
        <v>121</v>
      </c>
      <c r="C865" s="135"/>
      <c r="D865" s="135" t="s">
        <v>104</v>
      </c>
      <c r="E865" s="135" t="s">
        <v>69</v>
      </c>
      <c r="F865" s="148" t="s">
        <v>242</v>
      </c>
      <c r="G865" s="116"/>
    </row>
    <row r="866" spans="1:10" ht="15" customHeight="1">
      <c r="A866" s="152"/>
      <c r="B866" s="135" t="s">
        <v>122</v>
      </c>
      <c r="C866" s="135"/>
      <c r="D866" s="135" t="s">
        <v>105</v>
      </c>
      <c r="E866" s="135" t="s">
        <v>69</v>
      </c>
      <c r="F866" s="148" t="s">
        <v>52</v>
      </c>
      <c r="G866" s="116"/>
    </row>
    <row r="867" spans="1:10" ht="15" customHeight="1">
      <c r="A867" s="152"/>
      <c r="B867" s="135" t="s">
        <v>123</v>
      </c>
      <c r="C867" s="135"/>
      <c r="D867" s="135" t="s">
        <v>106</v>
      </c>
      <c r="E867" s="135" t="s">
        <v>69</v>
      </c>
      <c r="F867" s="148" t="s">
        <v>52</v>
      </c>
      <c r="G867" s="116"/>
    </row>
    <row r="868" spans="1:10" ht="15" customHeight="1">
      <c r="A868" s="150"/>
      <c r="B868" s="135" t="s">
        <v>124</v>
      </c>
      <c r="C868" s="135"/>
      <c r="D868" s="135" t="s">
        <v>107</v>
      </c>
      <c r="E868" s="135" t="s">
        <v>69</v>
      </c>
      <c r="F868" s="148" t="s">
        <v>52</v>
      </c>
      <c r="G868" s="116"/>
    </row>
    <row r="869" spans="1:10" ht="15" customHeight="1">
      <c r="A869" s="155"/>
      <c r="B869" s="155"/>
      <c r="C869" s="155"/>
      <c r="D869" s="155"/>
      <c r="E869" s="155"/>
      <c r="F869" s="155"/>
      <c r="G869" s="113"/>
    </row>
    <row r="870" spans="1:10" ht="15" customHeight="1">
      <c r="A870" s="155"/>
      <c r="B870" s="155"/>
      <c r="C870" s="155"/>
      <c r="D870" s="155"/>
      <c r="E870" s="155"/>
      <c r="F870" s="155"/>
      <c r="G870" s="113"/>
    </row>
    <row r="871" spans="1:10" ht="15" customHeight="1">
      <c r="A871" s="155"/>
      <c r="B871" s="155"/>
      <c r="C871" s="155"/>
      <c r="D871" s="168" t="s">
        <v>133</v>
      </c>
      <c r="E871" s="155"/>
      <c r="F871" s="168"/>
      <c r="G871" s="685" t="s">
        <v>152</v>
      </c>
    </row>
    <row r="872" spans="1:10" ht="15" customHeight="1">
      <c r="A872" s="155"/>
      <c r="B872" s="155"/>
      <c r="C872" s="155"/>
      <c r="D872" s="168"/>
      <c r="E872" s="155"/>
      <c r="F872" s="168"/>
      <c r="G872" s="685"/>
    </row>
    <row r="873" spans="1:10" ht="15" customHeight="1">
      <c r="A873" s="155"/>
      <c r="B873" s="155"/>
      <c r="C873" s="155"/>
      <c r="D873" s="168"/>
      <c r="E873" s="155"/>
      <c r="F873" s="168"/>
      <c r="G873" s="685"/>
    </row>
    <row r="874" spans="1:10" ht="15" customHeight="1">
      <c r="A874" s="155"/>
      <c r="B874" s="155"/>
      <c r="C874" s="155"/>
      <c r="D874" s="168"/>
      <c r="E874" s="155"/>
      <c r="F874" s="168"/>
      <c r="G874" s="685"/>
    </row>
    <row r="875" spans="1:10" ht="15" customHeight="1">
      <c r="A875" s="155"/>
      <c r="B875" s="155"/>
      <c r="C875" s="155"/>
      <c r="D875" s="190" t="s">
        <v>1629</v>
      </c>
      <c r="E875" s="155"/>
      <c r="F875" s="489"/>
      <c r="G875" s="732" t="s">
        <v>1168</v>
      </c>
      <c r="H875" s="489"/>
      <c r="I875" s="489"/>
      <c r="J875" s="489"/>
    </row>
    <row r="876" spans="1:10" ht="15" customHeight="1">
      <c r="A876" s="155"/>
      <c r="B876" s="155"/>
      <c r="C876" s="155"/>
      <c r="D876" s="277" t="s">
        <v>319</v>
      </c>
      <c r="E876" s="155"/>
      <c r="F876" s="168"/>
      <c r="G876" s="113"/>
    </row>
    <row r="877" spans="1:10" ht="15" customHeight="1">
      <c r="A877" s="155"/>
      <c r="B877" s="155"/>
      <c r="C877" s="155"/>
      <c r="D877" s="159"/>
      <c r="E877" s="155"/>
      <c r="F877" s="168"/>
      <c r="G877" s="113"/>
    </row>
    <row r="878" spans="1:10" ht="15" customHeight="1">
      <c r="A878" s="155"/>
      <c r="B878" s="155"/>
      <c r="C878" s="155"/>
      <c r="D878" s="159"/>
      <c r="E878" s="155"/>
      <c r="F878" s="168"/>
      <c r="G878" s="113"/>
    </row>
    <row r="879" spans="1:10" ht="15" customHeight="1">
      <c r="A879" s="155"/>
      <c r="B879" s="155"/>
      <c r="C879" s="155"/>
      <c r="D879" s="159"/>
      <c r="E879" s="155"/>
      <c r="F879" s="168"/>
      <c r="G879" s="113"/>
    </row>
    <row r="880" spans="1:10" ht="15" customHeight="1">
      <c r="A880" s="155"/>
      <c r="B880" s="155"/>
      <c r="C880" s="155"/>
      <c r="D880" s="159"/>
      <c r="E880" s="155"/>
      <c r="F880" s="168"/>
      <c r="G880" s="113"/>
    </row>
    <row r="881" spans="1:7" ht="15" customHeight="1">
      <c r="A881" s="155"/>
      <c r="B881" s="155"/>
      <c r="C881" s="155"/>
      <c r="D881" s="159"/>
      <c r="E881" s="155"/>
      <c r="F881" s="168"/>
      <c r="G881" s="113"/>
    </row>
    <row r="882" spans="1:7" ht="15" customHeight="1">
      <c r="A882" s="155"/>
      <c r="B882" s="155"/>
      <c r="C882" s="155"/>
      <c r="D882" s="159"/>
      <c r="E882" s="155"/>
      <c r="F882" s="168"/>
      <c r="G882" s="113"/>
    </row>
    <row r="883" spans="1:7" ht="15" customHeight="1">
      <c r="A883" s="155"/>
      <c r="B883" s="155"/>
      <c r="C883" s="155"/>
      <c r="D883" s="159"/>
      <c r="E883" s="155"/>
      <c r="F883" s="168"/>
      <c r="G883" s="113"/>
    </row>
    <row r="884" spans="1:7" ht="15" customHeight="1">
      <c r="A884" s="155"/>
      <c r="B884" s="155"/>
      <c r="C884" s="155"/>
      <c r="D884" s="159"/>
      <c r="E884" s="155"/>
      <c r="F884" s="168"/>
      <c r="G884" s="113"/>
    </row>
    <row r="885" spans="1:7" ht="15" customHeight="1">
      <c r="A885" s="155"/>
      <c r="B885" s="155"/>
      <c r="C885" s="155"/>
      <c r="D885" s="159"/>
      <c r="E885" s="155"/>
      <c r="F885" s="168"/>
      <c r="G885" s="113"/>
    </row>
    <row r="886" spans="1:7" ht="15" customHeight="1">
      <c r="A886" s="155"/>
      <c r="B886" s="155"/>
      <c r="C886" s="155"/>
      <c r="D886" s="159"/>
      <c r="E886" s="155"/>
      <c r="F886" s="168"/>
      <c r="G886" s="113"/>
    </row>
    <row r="887" spans="1:7" ht="15" customHeight="1">
      <c r="A887" s="155"/>
      <c r="B887" s="155"/>
      <c r="C887" s="155"/>
      <c r="D887" s="159"/>
      <c r="E887" s="155"/>
      <c r="F887" s="168"/>
      <c r="G887" s="113"/>
    </row>
    <row r="888" spans="1:7" ht="15" customHeight="1">
      <c r="A888" s="155"/>
      <c r="B888" s="155"/>
      <c r="C888" s="155"/>
      <c r="D888" s="159"/>
      <c r="E888" s="155"/>
      <c r="F888" s="168"/>
      <c r="G888" s="113"/>
    </row>
    <row r="889" spans="1:7" ht="15" customHeight="1">
      <c r="A889" s="155"/>
      <c r="B889" s="155"/>
      <c r="C889" s="155"/>
      <c r="D889" s="159"/>
      <c r="E889" s="155"/>
      <c r="F889" s="168"/>
      <c r="G889" s="113"/>
    </row>
    <row r="890" spans="1:7" ht="15" customHeight="1">
      <c r="A890" s="155"/>
      <c r="B890" s="155"/>
      <c r="C890" s="155"/>
      <c r="D890" s="159"/>
      <c r="E890" s="155"/>
      <c r="F890" s="168"/>
      <c r="G890" s="113"/>
    </row>
    <row r="891" spans="1:7" ht="15" customHeight="1">
      <c r="A891" s="155"/>
      <c r="B891" s="155"/>
      <c r="C891" s="155"/>
      <c r="D891" s="159"/>
      <c r="E891" s="155"/>
      <c r="F891" s="168"/>
      <c r="G891" s="113"/>
    </row>
    <row r="892" spans="1:7" ht="15" customHeight="1">
      <c r="A892" s="155"/>
      <c r="B892" s="155"/>
      <c r="C892" s="155"/>
      <c r="D892" s="159"/>
      <c r="E892" s="155"/>
      <c r="F892" s="168"/>
      <c r="G892" s="113"/>
    </row>
    <row r="893" spans="1:7" ht="15" customHeight="1">
      <c r="A893" s="155"/>
      <c r="B893" s="155"/>
      <c r="C893" s="155"/>
      <c r="D893" s="159"/>
      <c r="E893" s="155"/>
      <c r="F893" s="168"/>
      <c r="G893" s="113"/>
    </row>
    <row r="894" spans="1:7" ht="15" customHeight="1">
      <c r="A894" s="155"/>
      <c r="B894" s="155"/>
      <c r="C894" s="155"/>
      <c r="D894" s="159"/>
      <c r="E894" s="155"/>
      <c r="F894" s="168"/>
      <c r="G894" s="113"/>
    </row>
    <row r="895" spans="1:7" ht="15" customHeight="1">
      <c r="A895" s="155"/>
      <c r="B895" s="155"/>
      <c r="C895" s="155"/>
      <c r="D895" s="159"/>
      <c r="E895" s="155"/>
      <c r="F895" s="168"/>
      <c r="G895" s="113"/>
    </row>
    <row r="896" spans="1:7" ht="15" customHeight="1">
      <c r="A896" s="155"/>
      <c r="B896" s="155"/>
      <c r="C896" s="155"/>
      <c r="D896" s="159"/>
      <c r="E896" s="155"/>
      <c r="F896" s="168"/>
      <c r="G896" s="113"/>
    </row>
    <row r="897" spans="1:7" ht="15" customHeight="1">
      <c r="A897" s="155"/>
      <c r="B897" s="155"/>
      <c r="C897" s="155"/>
      <c r="D897" s="159"/>
      <c r="E897" s="155"/>
      <c r="F897" s="168"/>
      <c r="G897" s="113"/>
    </row>
    <row r="898" spans="1:7" ht="15" customHeight="1">
      <c r="A898" s="155"/>
      <c r="B898" s="155"/>
      <c r="C898" s="155"/>
      <c r="D898" s="159"/>
      <c r="E898" s="155"/>
      <c r="F898" s="168"/>
      <c r="G898" s="113"/>
    </row>
    <row r="899" spans="1:7" ht="15" customHeight="1">
      <c r="A899" s="155"/>
      <c r="B899" s="155"/>
      <c r="C899" s="155"/>
      <c r="D899" s="159"/>
      <c r="E899" s="155"/>
      <c r="F899" s="168"/>
      <c r="G899" s="113"/>
    </row>
    <row r="900" spans="1:7" ht="15" customHeight="1">
      <c r="A900" s="155"/>
      <c r="B900" s="155"/>
      <c r="C900" s="155"/>
      <c r="D900" s="159"/>
      <c r="E900" s="155"/>
      <c r="F900" s="168"/>
      <c r="G900" s="113"/>
    </row>
    <row r="901" spans="1:7" ht="15" customHeight="1">
      <c r="A901" s="155"/>
      <c r="B901" s="155"/>
      <c r="C901" s="155"/>
      <c r="D901" s="159"/>
      <c r="E901" s="155"/>
      <c r="F901" s="168"/>
      <c r="G901" s="113"/>
    </row>
    <row r="902" spans="1:7" ht="15" customHeight="1">
      <c r="A902" s="155"/>
      <c r="B902" s="155"/>
      <c r="C902" s="155"/>
      <c r="D902" s="434"/>
      <c r="E902" s="155"/>
      <c r="F902" s="432"/>
      <c r="G902" s="113"/>
    </row>
    <row r="903" spans="1:7" ht="15" customHeight="1">
      <c r="A903" s="155"/>
      <c r="B903" s="155"/>
      <c r="C903" s="155"/>
      <c r="D903" s="434"/>
      <c r="E903" s="155"/>
      <c r="F903" s="432"/>
      <c r="G903" s="113"/>
    </row>
    <row r="904" spans="1:7" ht="15" customHeight="1">
      <c r="A904" s="155"/>
      <c r="B904" s="155"/>
      <c r="C904" s="155"/>
      <c r="D904" s="434"/>
      <c r="E904" s="155"/>
      <c r="F904" s="432"/>
      <c r="G904" s="113"/>
    </row>
    <row r="905" spans="1:7" ht="15" customHeight="1">
      <c r="A905" s="155"/>
      <c r="B905" s="155"/>
      <c r="C905" s="155"/>
      <c r="D905" s="434"/>
      <c r="E905" s="155"/>
      <c r="F905" s="432"/>
      <c r="G905" s="113"/>
    </row>
    <row r="906" spans="1:7" ht="15" customHeight="1">
      <c r="A906" s="155"/>
      <c r="B906" s="155"/>
      <c r="C906" s="155"/>
      <c r="D906" s="434"/>
      <c r="E906" s="155"/>
      <c r="F906" s="432"/>
      <c r="G906" s="113"/>
    </row>
    <row r="907" spans="1:7" ht="15" customHeight="1">
      <c r="A907" s="155"/>
      <c r="B907" s="155"/>
      <c r="C907" s="155"/>
      <c r="D907" s="434"/>
      <c r="E907" s="155"/>
      <c r="F907" s="432"/>
      <c r="G907" s="113"/>
    </row>
    <row r="908" spans="1:7" ht="15" customHeight="1">
      <c r="A908" s="155"/>
      <c r="B908" s="155"/>
      <c r="C908" s="155"/>
      <c r="D908" s="434"/>
      <c r="E908" s="155"/>
      <c r="F908" s="432"/>
      <c r="G908" s="113"/>
    </row>
    <row r="909" spans="1:7" ht="15" customHeight="1">
      <c r="A909" s="155"/>
      <c r="B909" s="155"/>
      <c r="C909" s="155"/>
      <c r="D909" s="434"/>
      <c r="E909" s="155"/>
      <c r="F909" s="432"/>
      <c r="G909" s="113"/>
    </row>
    <row r="910" spans="1:7" ht="15" customHeight="1">
      <c r="A910" s="155"/>
      <c r="B910" s="155"/>
      <c r="C910" s="155"/>
      <c r="D910" s="434"/>
      <c r="E910" s="155"/>
      <c r="F910" s="432"/>
      <c r="G910" s="113"/>
    </row>
    <row r="911" spans="1:7" ht="15" customHeight="1">
      <c r="A911" s="155"/>
      <c r="B911" s="155"/>
      <c r="C911" s="155"/>
      <c r="D911" s="434"/>
      <c r="E911" s="155"/>
      <c r="F911" s="432"/>
      <c r="G911" s="113"/>
    </row>
    <row r="912" spans="1:7" ht="15" customHeight="1">
      <c r="A912" s="155"/>
      <c r="B912" s="155"/>
      <c r="C912" s="155"/>
      <c r="D912" s="434"/>
      <c r="E912" s="155"/>
      <c r="F912" s="432"/>
      <c r="G912" s="113"/>
    </row>
    <row r="913" spans="1:7" ht="15" customHeight="1">
      <c r="A913" s="155"/>
      <c r="B913" s="155"/>
      <c r="C913" s="155"/>
      <c r="D913" s="434"/>
      <c r="E913" s="155"/>
      <c r="F913" s="432"/>
      <c r="G913" s="113"/>
    </row>
    <row r="914" spans="1:7" ht="15" customHeight="1">
      <c r="A914" s="155"/>
      <c r="B914" s="155"/>
      <c r="C914" s="155"/>
      <c r="D914" s="434"/>
      <c r="E914" s="155"/>
      <c r="F914" s="432"/>
      <c r="G914" s="113"/>
    </row>
    <row r="915" spans="1:7" ht="15" customHeight="1">
      <c r="A915" s="155"/>
      <c r="B915" s="155"/>
      <c r="C915" s="155"/>
      <c r="D915" s="434"/>
      <c r="E915" s="155"/>
      <c r="F915" s="432"/>
      <c r="G915" s="113"/>
    </row>
    <row r="916" spans="1:7" ht="15" customHeight="1">
      <c r="A916" s="155"/>
      <c r="B916" s="155"/>
      <c r="C916" s="155"/>
      <c r="D916" s="434"/>
      <c r="E916" s="155"/>
      <c r="F916" s="432"/>
      <c r="G916" s="113"/>
    </row>
    <row r="917" spans="1:7" ht="15" customHeight="1">
      <c r="A917" s="155"/>
      <c r="B917" s="155"/>
      <c r="C917" s="155"/>
      <c r="D917" s="159"/>
      <c r="E917" s="155"/>
      <c r="F917" s="168"/>
      <c r="G917" s="113"/>
    </row>
    <row r="918" spans="1:7" ht="15" customHeight="1">
      <c r="A918" s="155"/>
      <c r="B918" s="155"/>
      <c r="C918" s="155"/>
      <c r="D918" s="689"/>
      <c r="E918" s="155"/>
      <c r="F918" s="685"/>
      <c r="G918" s="113"/>
    </row>
    <row r="919" spans="1:7" ht="15" customHeight="1">
      <c r="A919" s="155"/>
      <c r="B919" s="155"/>
      <c r="C919" s="155"/>
      <c r="D919" s="689"/>
      <c r="E919" s="155"/>
      <c r="F919" s="685"/>
      <c r="G919" s="113"/>
    </row>
    <row r="920" spans="1:7" ht="15" customHeight="1">
      <c r="A920" s="155"/>
      <c r="B920" s="155"/>
      <c r="C920" s="155"/>
      <c r="D920" s="689"/>
      <c r="E920" s="155"/>
      <c r="F920" s="685"/>
      <c r="G920" s="113"/>
    </row>
    <row r="921" spans="1:7" ht="15" customHeight="1">
      <c r="A921" s="155"/>
      <c r="B921" s="155"/>
      <c r="C921" s="155"/>
      <c r="D921" s="689"/>
      <c r="E921" s="155"/>
      <c r="F921" s="685"/>
      <c r="G921" s="113"/>
    </row>
    <row r="922" spans="1:7" ht="15" customHeight="1">
      <c r="A922" s="155"/>
      <c r="B922" s="155"/>
      <c r="C922" s="155"/>
      <c r="D922" s="434"/>
      <c r="E922" s="155"/>
      <c r="F922" s="432"/>
      <c r="G922" s="113"/>
    </row>
    <row r="923" spans="1:7" ht="15" customHeight="1">
      <c r="A923" s="155"/>
      <c r="B923" s="155"/>
      <c r="C923" s="155"/>
      <c r="D923" s="159"/>
      <c r="E923" s="155"/>
      <c r="F923" s="168"/>
      <c r="G923" s="113"/>
    </row>
    <row r="924" spans="1:7" ht="15" customHeight="1">
      <c r="A924" s="155"/>
      <c r="B924" s="155"/>
      <c r="C924" s="155"/>
      <c r="D924" s="159"/>
      <c r="E924" s="155"/>
      <c r="F924" s="168"/>
      <c r="G924" s="113"/>
    </row>
    <row r="925" spans="1:7" ht="15" customHeight="1">
      <c r="A925" s="155"/>
      <c r="B925" s="155"/>
      <c r="C925" s="155"/>
      <c r="D925" s="159"/>
      <c r="E925" s="155"/>
      <c r="F925" s="168"/>
      <c r="G925" s="113"/>
    </row>
    <row r="926" spans="1:7" ht="15" customHeight="1">
      <c r="A926" s="738" t="s">
        <v>80</v>
      </c>
      <c r="B926" s="738"/>
      <c r="C926" s="738"/>
      <c r="D926" s="738"/>
      <c r="E926" s="738"/>
      <c r="F926" s="738"/>
      <c r="G926" s="113"/>
    </row>
    <row r="927" spans="1:7" ht="15" customHeight="1">
      <c r="A927" s="155"/>
      <c r="B927" s="155"/>
      <c r="C927" s="155"/>
      <c r="D927" s="155"/>
      <c r="E927" s="155"/>
      <c r="F927" s="155"/>
      <c r="G927" s="113"/>
    </row>
    <row r="928" spans="1:7" ht="15" customHeight="1">
      <c r="A928" s="141">
        <v>1</v>
      </c>
      <c r="B928" s="114"/>
      <c r="C928" s="115"/>
      <c r="D928" s="116" t="s">
        <v>81</v>
      </c>
      <c r="E928" s="135" t="s">
        <v>69</v>
      </c>
      <c r="F928" s="148"/>
      <c r="G928" s="116"/>
    </row>
    <row r="929" spans="1:15" ht="15" customHeight="1">
      <c r="A929" s="141">
        <v>2</v>
      </c>
      <c r="B929" s="114"/>
      <c r="C929" s="115"/>
      <c r="D929" s="116" t="s">
        <v>82</v>
      </c>
      <c r="E929" s="135" t="s">
        <v>69</v>
      </c>
      <c r="F929" s="148" t="s">
        <v>1369</v>
      </c>
      <c r="G929" s="116"/>
    </row>
    <row r="930" spans="1:15" ht="15" customHeight="1">
      <c r="A930" s="141">
        <v>3</v>
      </c>
      <c r="B930" s="114"/>
      <c r="C930" s="115"/>
      <c r="D930" s="116" t="s">
        <v>83</v>
      </c>
      <c r="E930" s="135" t="s">
        <v>69</v>
      </c>
      <c r="F930" s="148" t="s">
        <v>481</v>
      </c>
      <c r="G930" s="116"/>
    </row>
    <row r="931" spans="1:15" ht="53.25" customHeight="1">
      <c r="A931" s="160">
        <v>4</v>
      </c>
      <c r="B931" s="121"/>
      <c r="C931" s="171"/>
      <c r="D931" s="125" t="s">
        <v>84</v>
      </c>
      <c r="E931" s="143" t="s">
        <v>69</v>
      </c>
      <c r="F931" s="779" t="s">
        <v>1075</v>
      </c>
      <c r="G931" s="780"/>
      <c r="H931" s="451"/>
      <c r="I931" s="39"/>
      <c r="J931" s="39"/>
      <c r="K931" s="39"/>
      <c r="L931" s="39"/>
      <c r="M931" s="39"/>
    </row>
    <row r="932" spans="1:15" ht="33" customHeight="1">
      <c r="A932" s="160">
        <v>5</v>
      </c>
      <c r="B932" s="121"/>
      <c r="C932" s="171"/>
      <c r="D932" s="125" t="s">
        <v>85</v>
      </c>
      <c r="E932" s="143" t="s">
        <v>69</v>
      </c>
      <c r="F932" s="742" t="s">
        <v>1076</v>
      </c>
      <c r="G932" s="742"/>
    </row>
    <row r="933" spans="1:15" ht="31.5" customHeight="1">
      <c r="A933" s="146"/>
      <c r="B933" s="126"/>
      <c r="C933" s="132"/>
      <c r="D933" s="130"/>
      <c r="E933" s="135"/>
      <c r="F933" s="742" t="s">
        <v>1077</v>
      </c>
      <c r="G933" s="742"/>
    </row>
    <row r="934" spans="1:15" ht="20.25" customHeight="1">
      <c r="A934" s="162"/>
      <c r="B934" s="127"/>
      <c r="C934" s="128"/>
      <c r="D934" s="129"/>
      <c r="E934" s="135"/>
      <c r="F934" s="742" t="s">
        <v>1192</v>
      </c>
      <c r="G934" s="742"/>
    </row>
    <row r="935" spans="1:15" ht="31.5" customHeight="1">
      <c r="A935" s="162"/>
      <c r="B935" s="127"/>
      <c r="C935" s="128"/>
      <c r="D935" s="129"/>
      <c r="E935" s="135"/>
      <c r="F935" s="742" t="s">
        <v>1371</v>
      </c>
      <c r="G935" s="742"/>
    </row>
    <row r="936" spans="1:15" ht="19.5" customHeight="1">
      <c r="A936" s="162"/>
      <c r="B936" s="127"/>
      <c r="C936" s="128"/>
      <c r="D936" s="129"/>
      <c r="E936" s="135"/>
      <c r="F936" s="742" t="s">
        <v>961</v>
      </c>
      <c r="G936" s="742"/>
    </row>
    <row r="937" spans="1:15" ht="31.5" customHeight="1">
      <c r="A937" s="162"/>
      <c r="B937" s="127"/>
      <c r="C937" s="128"/>
      <c r="D937" s="129"/>
      <c r="E937" s="135"/>
      <c r="F937" s="742" t="s">
        <v>1079</v>
      </c>
      <c r="G937" s="742"/>
    </row>
    <row r="938" spans="1:15" ht="36" customHeight="1">
      <c r="A938" s="160">
        <v>6</v>
      </c>
      <c r="B938" s="425"/>
      <c r="C938" s="171"/>
      <c r="D938" s="125" t="s">
        <v>86</v>
      </c>
      <c r="E938" s="143" t="s">
        <v>69</v>
      </c>
      <c r="F938" s="742" t="s">
        <v>591</v>
      </c>
      <c r="G938" s="742"/>
      <c r="H938" s="193"/>
      <c r="I938" s="193"/>
      <c r="J938" s="193"/>
      <c r="K938" s="193"/>
      <c r="L938" s="193"/>
      <c r="M938" s="193"/>
      <c r="N938" s="193"/>
      <c r="O938" s="193"/>
    </row>
    <row r="939" spans="1:15" ht="52.5" customHeight="1">
      <c r="A939" s="162"/>
      <c r="B939" s="127"/>
      <c r="C939" s="128"/>
      <c r="D939" s="129"/>
      <c r="E939" s="135"/>
      <c r="F939" s="742" t="s">
        <v>688</v>
      </c>
      <c r="G939" s="742"/>
      <c r="H939" s="193"/>
      <c r="I939" s="193"/>
      <c r="J939" s="193"/>
      <c r="K939" s="193"/>
      <c r="L939" s="193"/>
      <c r="M939" s="193"/>
      <c r="N939" s="193"/>
      <c r="O939" s="193"/>
    </row>
    <row r="940" spans="1:15" ht="66.75" customHeight="1">
      <c r="A940" s="162"/>
      <c r="B940" s="127"/>
      <c r="C940" s="128"/>
      <c r="D940" s="129"/>
      <c r="E940" s="135"/>
      <c r="F940" s="742" t="s">
        <v>687</v>
      </c>
      <c r="G940" s="742"/>
      <c r="H940" s="193"/>
      <c r="I940" s="193"/>
      <c r="J940" s="193"/>
      <c r="K940" s="193"/>
      <c r="L940" s="193"/>
      <c r="M940" s="193"/>
      <c r="N940" s="193"/>
      <c r="O940" s="193"/>
    </row>
    <row r="941" spans="1:15" ht="36" customHeight="1">
      <c r="A941" s="162"/>
      <c r="B941" s="127"/>
      <c r="C941" s="128"/>
      <c r="D941" s="129"/>
      <c r="E941" s="135"/>
      <c r="F941" s="742" t="s">
        <v>689</v>
      </c>
      <c r="G941" s="742"/>
      <c r="H941" s="193"/>
      <c r="I941" s="193"/>
      <c r="J941" s="193"/>
      <c r="K941" s="193"/>
      <c r="L941" s="193"/>
      <c r="M941" s="193"/>
      <c r="N941" s="193"/>
      <c r="O941" s="193"/>
    </row>
    <row r="942" spans="1:15" ht="36" customHeight="1">
      <c r="A942" s="162"/>
      <c r="B942" s="127"/>
      <c r="C942" s="128"/>
      <c r="D942" s="129"/>
      <c r="E942" s="135"/>
      <c r="F942" s="742" t="s">
        <v>690</v>
      </c>
      <c r="G942" s="742"/>
      <c r="H942" s="193"/>
      <c r="I942" s="193"/>
      <c r="J942" s="193"/>
      <c r="K942" s="193"/>
      <c r="L942" s="193"/>
      <c r="M942" s="193"/>
      <c r="N942" s="193"/>
      <c r="O942" s="193"/>
    </row>
    <row r="943" spans="1:15" ht="36" customHeight="1">
      <c r="A943" s="162"/>
      <c r="B943" s="127"/>
      <c r="C943" s="128"/>
      <c r="D943" s="129"/>
      <c r="E943" s="135"/>
      <c r="F943" s="742" t="s">
        <v>592</v>
      </c>
      <c r="G943" s="742"/>
      <c r="H943" s="210"/>
      <c r="I943" s="210"/>
      <c r="J943" s="210"/>
      <c r="K943" s="210"/>
      <c r="L943" s="210"/>
      <c r="M943" s="210"/>
      <c r="N943" s="210"/>
      <c r="O943" s="210"/>
    </row>
    <row r="944" spans="1:15" ht="36" customHeight="1">
      <c r="A944" s="162"/>
      <c r="B944" s="127"/>
      <c r="C944" s="128"/>
      <c r="D944" s="129"/>
      <c r="E944" s="135"/>
      <c r="F944" s="742" t="s">
        <v>593</v>
      </c>
      <c r="G944" s="742"/>
      <c r="H944" s="193"/>
      <c r="I944" s="193"/>
      <c r="J944" s="193"/>
      <c r="K944" s="193"/>
      <c r="L944" s="193"/>
      <c r="M944" s="193"/>
      <c r="N944" s="193"/>
      <c r="O944" s="193"/>
    </row>
    <row r="945" spans="1:15" ht="36" customHeight="1">
      <c r="A945" s="162"/>
      <c r="B945" s="127"/>
      <c r="C945" s="128"/>
      <c r="D945" s="129"/>
      <c r="E945" s="135"/>
      <c r="F945" s="742" t="s">
        <v>594</v>
      </c>
      <c r="G945" s="742"/>
      <c r="H945" s="193"/>
      <c r="I945" s="193"/>
      <c r="J945" s="193"/>
      <c r="K945" s="193"/>
      <c r="L945" s="193"/>
      <c r="M945" s="193"/>
      <c r="N945" s="193"/>
      <c r="O945" s="193"/>
    </row>
    <row r="946" spans="1:15" ht="36" customHeight="1">
      <c r="A946" s="162"/>
      <c r="B946" s="127"/>
      <c r="C946" s="128"/>
      <c r="D946" s="129"/>
      <c r="E946" s="135"/>
      <c r="F946" s="742" t="s">
        <v>691</v>
      </c>
      <c r="G946" s="742"/>
      <c r="H946" s="193"/>
      <c r="I946" s="193"/>
      <c r="J946" s="193"/>
      <c r="K946" s="193"/>
      <c r="L946" s="193"/>
      <c r="M946" s="193"/>
      <c r="N946" s="193"/>
      <c r="O946" s="193"/>
    </row>
    <row r="947" spans="1:15" ht="21" customHeight="1">
      <c r="A947" s="147"/>
      <c r="B947" s="118"/>
      <c r="C947" s="119"/>
      <c r="D947" s="120"/>
      <c r="E947" s="135"/>
      <c r="F947" s="743" t="s">
        <v>1062</v>
      </c>
      <c r="G947" s="743"/>
      <c r="H947" s="220"/>
      <c r="I947" s="220"/>
      <c r="J947" s="220"/>
      <c r="K947" s="220"/>
      <c r="L947" s="220"/>
      <c r="M947" s="220"/>
      <c r="N947" s="220"/>
      <c r="O947" s="220"/>
    </row>
    <row r="948" spans="1:15" ht="15" customHeight="1">
      <c r="A948" s="141">
        <v>7</v>
      </c>
      <c r="B948" s="114"/>
      <c r="C948" s="115"/>
      <c r="D948" s="116" t="s">
        <v>87</v>
      </c>
      <c r="E948" s="135" t="s">
        <v>69</v>
      </c>
      <c r="F948" s="148" t="s">
        <v>1080</v>
      </c>
      <c r="G948" s="116"/>
    </row>
    <row r="949" spans="1:15" ht="19.5" customHeight="1">
      <c r="A949" s="160">
        <v>8</v>
      </c>
      <c r="B949" s="317"/>
      <c r="C949" s="171"/>
      <c r="D949" s="125" t="s">
        <v>88</v>
      </c>
      <c r="E949" s="143" t="s">
        <v>69</v>
      </c>
      <c r="F949" s="204" t="s">
        <v>1081</v>
      </c>
      <c r="G949" s="207"/>
    </row>
    <row r="950" spans="1:15" ht="19.5" customHeight="1">
      <c r="A950" s="146"/>
      <c r="B950" s="126"/>
      <c r="C950" s="132"/>
      <c r="D950" s="130"/>
      <c r="E950" s="135"/>
      <c r="F950" s="204" t="s">
        <v>1082</v>
      </c>
      <c r="G950" s="207"/>
    </row>
    <row r="951" spans="1:15" ht="19.5" customHeight="1">
      <c r="A951" s="162"/>
      <c r="B951" s="127"/>
      <c r="C951" s="128"/>
      <c r="D951" s="129"/>
      <c r="E951" s="135"/>
      <c r="F951" s="204" t="s">
        <v>1083</v>
      </c>
      <c r="G951" s="207"/>
    </row>
    <row r="952" spans="1:15" ht="19.5" customHeight="1">
      <c r="A952" s="162"/>
      <c r="B952" s="127"/>
      <c r="C952" s="128"/>
      <c r="D952" s="129"/>
      <c r="E952" s="135"/>
      <c r="F952" s="204" t="s">
        <v>1084</v>
      </c>
      <c r="G952" s="207"/>
    </row>
    <row r="953" spans="1:15" ht="19.5" customHeight="1">
      <c r="A953" s="162"/>
      <c r="B953" s="127"/>
      <c r="C953" s="128"/>
      <c r="D953" s="129"/>
      <c r="E953" s="135"/>
      <c r="F953" s="204" t="s">
        <v>1029</v>
      </c>
      <c r="G953" s="207"/>
    </row>
    <row r="954" spans="1:15" ht="15" customHeight="1">
      <c r="A954" s="141">
        <v>9</v>
      </c>
      <c r="B954" s="114"/>
      <c r="C954" s="115"/>
      <c r="D954" s="116" t="s">
        <v>89</v>
      </c>
      <c r="E954" s="135" t="s">
        <v>69</v>
      </c>
      <c r="F954" s="142" t="s">
        <v>536</v>
      </c>
      <c r="G954" s="628" t="s">
        <v>1372</v>
      </c>
    </row>
    <row r="955" spans="1:15" ht="15" customHeight="1">
      <c r="A955" s="146"/>
      <c r="B955" s="126"/>
      <c r="C955" s="132"/>
      <c r="D955" s="130"/>
      <c r="E955" s="135"/>
      <c r="F955" s="142" t="s">
        <v>196</v>
      </c>
      <c r="G955" s="142" t="s">
        <v>1041</v>
      </c>
    </row>
    <row r="956" spans="1:15" ht="15" customHeight="1">
      <c r="A956" s="162"/>
      <c r="B956" s="127"/>
      <c r="C956" s="128"/>
      <c r="D956" s="129"/>
      <c r="E956" s="135"/>
      <c r="F956" s="142" t="s">
        <v>197</v>
      </c>
      <c r="G956" s="142" t="s">
        <v>221</v>
      </c>
    </row>
    <row r="957" spans="1:15" ht="15" customHeight="1">
      <c r="A957" s="162"/>
      <c r="B957" s="127"/>
      <c r="C957" s="128"/>
      <c r="D957" s="129"/>
      <c r="E957" s="135"/>
      <c r="F957" s="142" t="s">
        <v>537</v>
      </c>
      <c r="G957" s="142" t="s">
        <v>1042</v>
      </c>
    </row>
    <row r="958" spans="1:15" ht="15" customHeight="1">
      <c r="A958" s="162"/>
      <c r="B958" s="127"/>
      <c r="C958" s="128"/>
      <c r="D958" s="129"/>
      <c r="E958" s="135"/>
      <c r="F958" s="142" t="s">
        <v>538</v>
      </c>
      <c r="G958" s="142" t="s">
        <v>1043</v>
      </c>
    </row>
    <row r="959" spans="1:15" ht="15" customHeight="1">
      <c r="A959" s="162"/>
      <c r="B959" s="127"/>
      <c r="C959" s="128"/>
      <c r="D959" s="129"/>
      <c r="E959" s="135"/>
      <c r="F959" s="135" t="s">
        <v>198</v>
      </c>
      <c r="G959" s="135" t="s">
        <v>1044</v>
      </c>
    </row>
    <row r="960" spans="1:15" ht="15" customHeight="1">
      <c r="A960" s="162"/>
      <c r="B960" s="127"/>
      <c r="C960" s="128"/>
      <c r="D960" s="129"/>
      <c r="E960" s="135"/>
      <c r="F960" s="113" t="s">
        <v>199</v>
      </c>
      <c r="G960" s="135" t="s">
        <v>1045</v>
      </c>
    </row>
    <row r="961" spans="1:7" ht="15" customHeight="1">
      <c r="A961" s="162"/>
      <c r="B961" s="127"/>
      <c r="C961" s="128"/>
      <c r="D961" s="129"/>
      <c r="E961" s="135"/>
      <c r="F961" s="142" t="s">
        <v>539</v>
      </c>
      <c r="G961" s="142" t="s">
        <v>1046</v>
      </c>
    </row>
    <row r="962" spans="1:7" ht="15" customHeight="1">
      <c r="A962" s="147"/>
      <c r="B962" s="118"/>
      <c r="C962" s="119"/>
      <c r="D962" s="120"/>
      <c r="E962" s="135"/>
      <c r="F962" s="144" t="s">
        <v>540</v>
      </c>
      <c r="G962" s="144" t="s">
        <v>1047</v>
      </c>
    </row>
    <row r="963" spans="1:7" ht="15" customHeight="1">
      <c r="A963" s="141">
        <v>10</v>
      </c>
      <c r="B963" s="114"/>
      <c r="C963" s="115"/>
      <c r="D963" s="116" t="s">
        <v>90</v>
      </c>
      <c r="E963" s="135" t="s">
        <v>69</v>
      </c>
      <c r="F963" s="136" t="s">
        <v>200</v>
      </c>
      <c r="G963" s="116"/>
    </row>
    <row r="964" spans="1:7" ht="15" customHeight="1">
      <c r="A964" s="146"/>
      <c r="B964" s="126"/>
      <c r="C964" s="132"/>
      <c r="D964" s="130"/>
      <c r="E964" s="135"/>
      <c r="F964" s="136" t="s">
        <v>201</v>
      </c>
      <c r="G964" s="116"/>
    </row>
    <row r="965" spans="1:7" ht="15" customHeight="1">
      <c r="A965" s="162"/>
      <c r="B965" s="127"/>
      <c r="C965" s="128"/>
      <c r="D965" s="129"/>
      <c r="E965" s="135"/>
      <c r="F965" s="136" t="s">
        <v>202</v>
      </c>
      <c r="G965" s="116"/>
    </row>
    <row r="966" spans="1:7" ht="15" customHeight="1">
      <c r="A966" s="162"/>
      <c r="B966" s="127"/>
      <c r="C966" s="128"/>
      <c r="D966" s="129"/>
      <c r="E966" s="135"/>
      <c r="F966" s="136" t="s">
        <v>661</v>
      </c>
      <c r="G966" s="116"/>
    </row>
    <row r="967" spans="1:7" ht="15" customHeight="1">
      <c r="A967" s="162"/>
      <c r="B967" s="127"/>
      <c r="C967" s="128"/>
      <c r="D967" s="129"/>
      <c r="E967" s="135"/>
      <c r="F967" s="136" t="s">
        <v>912</v>
      </c>
      <c r="G967" s="116"/>
    </row>
    <row r="968" spans="1:7" ht="15" customHeight="1">
      <c r="A968" s="147"/>
      <c r="B968" s="118"/>
      <c r="C968" s="119"/>
      <c r="D968" s="120"/>
      <c r="E968" s="135"/>
      <c r="F968" s="136" t="s">
        <v>203</v>
      </c>
      <c r="G968" s="116"/>
    </row>
    <row r="969" spans="1:7" ht="15" customHeight="1">
      <c r="A969" s="141">
        <v>11</v>
      </c>
      <c r="B969" s="114"/>
      <c r="C969" s="115"/>
      <c r="D969" s="116" t="s">
        <v>91</v>
      </c>
      <c r="E969" s="135" t="s">
        <v>69</v>
      </c>
      <c r="F969" s="452" t="s">
        <v>607</v>
      </c>
      <c r="G969" s="116"/>
    </row>
    <row r="970" spans="1:7" ht="15" customHeight="1">
      <c r="A970" s="146"/>
      <c r="B970" s="126"/>
      <c r="C970" s="132"/>
      <c r="D970" s="130"/>
      <c r="E970" s="135"/>
      <c r="F970" s="187" t="s">
        <v>608</v>
      </c>
      <c r="G970" s="129"/>
    </row>
    <row r="971" spans="1:7" ht="15" customHeight="1">
      <c r="A971" s="162"/>
      <c r="B971" s="127"/>
      <c r="C971" s="128"/>
      <c r="D971" s="129"/>
      <c r="E971" s="135"/>
      <c r="F971" s="209" t="s">
        <v>609</v>
      </c>
      <c r="G971" s="116"/>
    </row>
    <row r="972" spans="1:7" ht="15" customHeight="1">
      <c r="A972" s="147"/>
      <c r="B972" s="118"/>
      <c r="C972" s="119"/>
      <c r="D972" s="120"/>
      <c r="E972" s="135"/>
      <c r="F972" s="204" t="s">
        <v>610</v>
      </c>
      <c r="G972" s="116"/>
    </row>
    <row r="973" spans="1:7" ht="15" customHeight="1">
      <c r="A973" s="160">
        <v>12</v>
      </c>
      <c r="B973" s="114"/>
      <c r="C973" s="115"/>
      <c r="D973" s="125" t="s">
        <v>92</v>
      </c>
      <c r="E973" s="135" t="s">
        <v>69</v>
      </c>
      <c r="F973" s="204" t="s">
        <v>1086</v>
      </c>
      <c r="G973" s="116"/>
    </row>
    <row r="974" spans="1:7" ht="15" customHeight="1">
      <c r="A974" s="182"/>
      <c r="B974" s="126"/>
      <c r="C974" s="132"/>
      <c r="D974" s="133"/>
      <c r="E974" s="135"/>
      <c r="F974" s="187" t="s">
        <v>1087</v>
      </c>
      <c r="G974" s="129"/>
    </row>
    <row r="975" spans="1:7" ht="27.75" customHeight="1">
      <c r="A975" s="183"/>
      <c r="B975" s="127"/>
      <c r="C975" s="128"/>
      <c r="D975" s="184"/>
      <c r="E975" s="135"/>
      <c r="F975" s="734" t="s">
        <v>1088</v>
      </c>
      <c r="G975" s="735"/>
    </row>
    <row r="976" spans="1:7" ht="32.25" customHeight="1">
      <c r="A976" s="183"/>
      <c r="B976" s="127"/>
      <c r="C976" s="128"/>
      <c r="D976" s="184"/>
      <c r="E976" s="135"/>
      <c r="F976" s="734" t="s">
        <v>1370</v>
      </c>
      <c r="G976" s="735"/>
    </row>
    <row r="977" spans="1:7" ht="15" customHeight="1">
      <c r="A977" s="185"/>
      <c r="B977" s="118"/>
      <c r="C977" s="119"/>
      <c r="D977" s="124"/>
      <c r="E977" s="135"/>
      <c r="F977" s="204" t="s">
        <v>1089</v>
      </c>
      <c r="G977" s="116"/>
    </row>
    <row r="978" spans="1:7" ht="15" customHeight="1">
      <c r="A978" s="141">
        <v>13</v>
      </c>
      <c r="B978" s="114"/>
      <c r="C978" s="115"/>
      <c r="D978" s="116" t="s">
        <v>93</v>
      </c>
      <c r="E978" s="135" t="s">
        <v>69</v>
      </c>
      <c r="F978" s="148"/>
      <c r="G978" s="116"/>
    </row>
    <row r="979" spans="1:7" ht="15" customHeight="1">
      <c r="A979" s="141">
        <v>14</v>
      </c>
      <c r="B979" s="114"/>
      <c r="C979" s="115"/>
      <c r="D979" s="116" t="s">
        <v>94</v>
      </c>
      <c r="E979" s="135" t="s">
        <v>69</v>
      </c>
      <c r="F979" s="209" t="s">
        <v>637</v>
      </c>
      <c r="G979" s="116"/>
    </row>
    <row r="980" spans="1:7" ht="31.5" customHeight="1">
      <c r="A980" s="146"/>
      <c r="B980" s="126"/>
      <c r="C980" s="132"/>
      <c r="D980" s="130"/>
      <c r="E980" s="135"/>
      <c r="F980" s="734" t="s">
        <v>725</v>
      </c>
      <c r="G980" s="735"/>
    </row>
    <row r="981" spans="1:7" ht="29.25" customHeight="1">
      <c r="A981" s="162"/>
      <c r="B981" s="127"/>
      <c r="C981" s="128"/>
      <c r="D981" s="129"/>
      <c r="E981" s="135"/>
      <c r="F981" s="734" t="s">
        <v>1055</v>
      </c>
      <c r="G981" s="735"/>
    </row>
    <row r="982" spans="1:7" ht="15" customHeight="1">
      <c r="A982" s="162"/>
      <c r="B982" s="127"/>
      <c r="C982" s="128"/>
      <c r="D982" s="129"/>
      <c r="E982" s="135"/>
      <c r="F982" s="187" t="s">
        <v>1056</v>
      </c>
      <c r="G982" s="120"/>
    </row>
    <row r="983" spans="1:7" ht="15" customHeight="1">
      <c r="A983" s="147"/>
      <c r="B983" s="118"/>
      <c r="C983" s="119"/>
      <c r="D983" s="120"/>
      <c r="E983" s="135"/>
      <c r="F983" s="148"/>
      <c r="G983" s="116"/>
    </row>
    <row r="984" spans="1:7" ht="15" customHeight="1">
      <c r="A984" s="141">
        <v>15</v>
      </c>
      <c r="B984" s="114"/>
      <c r="C984" s="115"/>
      <c r="D984" s="116" t="s">
        <v>95</v>
      </c>
      <c r="E984" s="135" t="s">
        <v>69</v>
      </c>
      <c r="F984" s="148"/>
      <c r="G984" s="116"/>
    </row>
    <row r="985" spans="1:7" ht="15" customHeight="1">
      <c r="A985" s="149"/>
      <c r="B985" s="135" t="s">
        <v>115</v>
      </c>
      <c r="C985" s="135"/>
      <c r="D985" s="135" t="s">
        <v>96</v>
      </c>
      <c r="E985" s="135" t="s">
        <v>69</v>
      </c>
      <c r="F985" s="148" t="s">
        <v>142</v>
      </c>
      <c r="G985" s="116"/>
    </row>
    <row r="986" spans="1:7" ht="15" customHeight="1">
      <c r="A986" s="152"/>
      <c r="B986" s="135" t="s">
        <v>116</v>
      </c>
      <c r="C986" s="135"/>
      <c r="D986" s="135" t="s">
        <v>97</v>
      </c>
      <c r="E986" s="135" t="s">
        <v>69</v>
      </c>
      <c r="F986" s="148" t="s">
        <v>139</v>
      </c>
      <c r="G986" s="116"/>
    </row>
    <row r="987" spans="1:7" ht="15" customHeight="1">
      <c r="A987" s="152"/>
      <c r="B987" s="135" t="s">
        <v>117</v>
      </c>
      <c r="C987" s="135"/>
      <c r="D987" s="135" t="s">
        <v>98</v>
      </c>
      <c r="E987" s="135" t="s">
        <v>69</v>
      </c>
      <c r="F987" s="148"/>
      <c r="G987" s="116"/>
    </row>
    <row r="988" spans="1:7" ht="15" customHeight="1">
      <c r="A988" s="152"/>
      <c r="B988" s="135"/>
      <c r="C988" s="135" t="s">
        <v>52</v>
      </c>
      <c r="D988" s="135" t="s">
        <v>99</v>
      </c>
      <c r="E988" s="135" t="s">
        <v>69</v>
      </c>
      <c r="F988" s="148" t="s">
        <v>52</v>
      </c>
      <c r="G988" s="116"/>
    </row>
    <row r="989" spans="1:7" ht="15" customHeight="1">
      <c r="A989" s="152"/>
      <c r="B989" s="135"/>
      <c r="C989" s="135" t="s">
        <v>52</v>
      </c>
      <c r="D989" s="135" t="s">
        <v>100</v>
      </c>
      <c r="E989" s="135" t="s">
        <v>69</v>
      </c>
      <c r="F989" s="148" t="s">
        <v>52</v>
      </c>
      <c r="G989" s="116"/>
    </row>
    <row r="990" spans="1:7" ht="15" customHeight="1">
      <c r="A990" s="152"/>
      <c r="B990" s="135" t="s">
        <v>118</v>
      </c>
      <c r="C990" s="135"/>
      <c r="D990" s="135" t="s">
        <v>101</v>
      </c>
      <c r="E990" s="135" t="s">
        <v>69</v>
      </c>
      <c r="F990" s="148" t="s">
        <v>143</v>
      </c>
      <c r="G990" s="116"/>
    </row>
    <row r="991" spans="1:7" ht="15" customHeight="1">
      <c r="A991" s="152"/>
      <c r="B991" s="135" t="s">
        <v>119</v>
      </c>
      <c r="C991" s="135"/>
      <c r="D991" s="135" t="s">
        <v>102</v>
      </c>
      <c r="E991" s="135" t="s">
        <v>69</v>
      </c>
      <c r="F991" s="148" t="s">
        <v>52</v>
      </c>
      <c r="G991" s="116"/>
    </row>
    <row r="992" spans="1:7" ht="15" customHeight="1">
      <c r="A992" s="152"/>
      <c r="B992" s="135" t="s">
        <v>120</v>
      </c>
      <c r="C992" s="135"/>
      <c r="D992" s="135" t="s">
        <v>103</v>
      </c>
      <c r="E992" s="135" t="s">
        <v>69</v>
      </c>
      <c r="F992" s="148" t="s">
        <v>52</v>
      </c>
      <c r="G992" s="116"/>
    </row>
    <row r="993" spans="1:7" ht="15" customHeight="1">
      <c r="A993" s="152"/>
      <c r="B993" s="135" t="s">
        <v>121</v>
      </c>
      <c r="C993" s="135"/>
      <c r="D993" s="135" t="s">
        <v>104</v>
      </c>
      <c r="E993" s="135" t="s">
        <v>69</v>
      </c>
      <c r="F993" s="148" t="s">
        <v>242</v>
      </c>
      <c r="G993" s="116"/>
    </row>
    <row r="994" spans="1:7" ht="15" customHeight="1">
      <c r="A994" s="152"/>
      <c r="B994" s="135" t="s">
        <v>122</v>
      </c>
      <c r="C994" s="135"/>
      <c r="D994" s="135" t="s">
        <v>105</v>
      </c>
      <c r="E994" s="135" t="s">
        <v>69</v>
      </c>
      <c r="F994" s="148" t="s">
        <v>52</v>
      </c>
      <c r="G994" s="116"/>
    </row>
    <row r="995" spans="1:7" ht="15" customHeight="1">
      <c r="A995" s="152"/>
      <c r="B995" s="135" t="s">
        <v>123</v>
      </c>
      <c r="C995" s="135"/>
      <c r="D995" s="135" t="s">
        <v>106</v>
      </c>
      <c r="E995" s="135" t="s">
        <v>69</v>
      </c>
      <c r="F995" s="148" t="s">
        <v>52</v>
      </c>
      <c r="G995" s="116"/>
    </row>
    <row r="996" spans="1:7" ht="15" customHeight="1">
      <c r="A996" s="150"/>
      <c r="B996" s="135" t="s">
        <v>124</v>
      </c>
      <c r="C996" s="135"/>
      <c r="D996" s="135" t="s">
        <v>107</v>
      </c>
      <c r="E996" s="135" t="s">
        <v>69</v>
      </c>
      <c r="F996" s="148" t="s">
        <v>52</v>
      </c>
      <c r="G996" s="116"/>
    </row>
    <row r="997" spans="1:7" ht="15" customHeight="1">
      <c r="A997" s="155"/>
      <c r="B997" s="155"/>
      <c r="C997" s="155"/>
      <c r="D997" s="155"/>
      <c r="E997" s="155"/>
      <c r="F997" s="155"/>
      <c r="G997" s="113"/>
    </row>
    <row r="998" spans="1:7" ht="15" customHeight="1">
      <c r="A998" s="155"/>
      <c r="B998" s="155"/>
      <c r="C998" s="155"/>
      <c r="D998" s="168" t="s">
        <v>133</v>
      </c>
      <c r="E998" s="155"/>
      <c r="F998" s="168"/>
      <c r="G998" s="685" t="s">
        <v>152</v>
      </c>
    </row>
    <row r="999" spans="1:7" ht="15" customHeight="1">
      <c r="A999" s="155"/>
      <c r="B999" s="155"/>
      <c r="C999" s="155"/>
      <c r="D999" s="168"/>
      <c r="E999" s="155"/>
      <c r="F999" s="168"/>
      <c r="G999" s="685"/>
    </row>
    <row r="1000" spans="1:7" ht="15" customHeight="1">
      <c r="A1000" s="155"/>
      <c r="B1000" s="155"/>
      <c r="C1000" s="155"/>
      <c r="D1000" s="168"/>
      <c r="E1000" s="155"/>
      <c r="F1000" s="168"/>
      <c r="G1000" s="685"/>
    </row>
    <row r="1001" spans="1:7" ht="15" customHeight="1">
      <c r="A1001" s="155"/>
      <c r="B1001" s="155"/>
      <c r="C1001" s="155"/>
      <c r="D1001" s="168"/>
      <c r="E1001" s="155"/>
      <c r="F1001" s="168"/>
      <c r="G1001" s="685"/>
    </row>
    <row r="1002" spans="1:7" ht="15" customHeight="1">
      <c r="A1002" s="155"/>
      <c r="B1002" s="155"/>
      <c r="C1002" s="155"/>
      <c r="D1002" s="159"/>
      <c r="E1002" s="155"/>
      <c r="F1002" s="168"/>
      <c r="G1002" s="685"/>
    </row>
    <row r="1003" spans="1:7" ht="15" customHeight="1">
      <c r="A1003" s="155"/>
      <c r="B1003" s="155"/>
      <c r="C1003" s="155"/>
      <c r="D1003" s="190" t="s">
        <v>1629</v>
      </c>
      <c r="E1003" s="155"/>
      <c r="F1003" s="432"/>
      <c r="G1003" s="729" t="s">
        <v>153</v>
      </c>
    </row>
    <row r="1004" spans="1:7" ht="15" customHeight="1">
      <c r="A1004" s="155"/>
      <c r="B1004" s="155"/>
      <c r="C1004" s="155"/>
      <c r="D1004" s="277" t="s">
        <v>319</v>
      </c>
      <c r="E1004" s="155"/>
      <c r="F1004" s="432"/>
      <c r="G1004" s="113"/>
    </row>
    <row r="1005" spans="1:7" ht="15" customHeight="1">
      <c r="A1005" s="155"/>
      <c r="B1005" s="155"/>
      <c r="C1005" s="155"/>
      <c r="D1005" s="434"/>
      <c r="E1005" s="155"/>
      <c r="F1005" s="432"/>
      <c r="G1005" s="113"/>
    </row>
    <row r="1006" spans="1:7" ht="15" customHeight="1">
      <c r="A1006" s="155"/>
      <c r="B1006" s="155"/>
      <c r="C1006" s="155"/>
      <c r="D1006" s="434"/>
      <c r="E1006" s="155"/>
      <c r="F1006" s="432"/>
      <c r="G1006" s="113"/>
    </row>
    <row r="1007" spans="1:7" ht="15" customHeight="1">
      <c r="A1007" s="155"/>
      <c r="B1007" s="155"/>
      <c r="C1007" s="155"/>
      <c r="D1007" s="434"/>
      <c r="E1007" s="155"/>
      <c r="F1007" s="432"/>
      <c r="G1007" s="113"/>
    </row>
    <row r="1008" spans="1:7" ht="15" customHeight="1">
      <c r="A1008" s="155"/>
      <c r="B1008" s="155"/>
      <c r="C1008" s="155"/>
      <c r="D1008" s="434"/>
      <c r="E1008" s="155"/>
      <c r="F1008" s="432"/>
      <c r="G1008" s="113"/>
    </row>
    <row r="1009" spans="1:7" ht="15" customHeight="1">
      <c r="A1009" s="155"/>
      <c r="B1009" s="155"/>
      <c r="C1009" s="155"/>
      <c r="D1009" s="434"/>
      <c r="E1009" s="155"/>
      <c r="F1009" s="432"/>
      <c r="G1009" s="113"/>
    </row>
    <row r="1010" spans="1:7" ht="15" customHeight="1">
      <c r="A1010" s="155"/>
      <c r="B1010" s="155"/>
      <c r="C1010" s="155"/>
      <c r="D1010" s="434"/>
      <c r="E1010" s="155"/>
      <c r="F1010" s="432"/>
      <c r="G1010" s="113"/>
    </row>
    <row r="1011" spans="1:7" ht="15" customHeight="1">
      <c r="A1011" s="155"/>
      <c r="B1011" s="155"/>
      <c r="C1011" s="155"/>
      <c r="D1011" s="434"/>
      <c r="E1011" s="155"/>
      <c r="F1011" s="432"/>
      <c r="G1011" s="113"/>
    </row>
    <row r="1012" spans="1:7" ht="15" customHeight="1">
      <c r="A1012" s="155"/>
      <c r="B1012" s="155"/>
      <c r="C1012" s="155"/>
      <c r="D1012" s="434"/>
      <c r="E1012" s="155"/>
      <c r="F1012" s="432"/>
      <c r="G1012" s="113"/>
    </row>
    <row r="1013" spans="1:7" ht="15" customHeight="1">
      <c r="A1013" s="155"/>
      <c r="B1013" s="155"/>
      <c r="C1013" s="155"/>
      <c r="D1013" s="434"/>
      <c r="E1013" s="155"/>
      <c r="F1013" s="432"/>
      <c r="G1013" s="113"/>
    </row>
    <row r="1014" spans="1:7" ht="15" customHeight="1">
      <c r="A1014" s="155"/>
      <c r="B1014" s="155"/>
      <c r="C1014" s="155"/>
      <c r="D1014" s="434"/>
      <c r="E1014" s="155"/>
      <c r="F1014" s="432"/>
      <c r="G1014" s="113"/>
    </row>
    <row r="1015" spans="1:7" ht="15" customHeight="1">
      <c r="A1015" s="155"/>
      <c r="B1015" s="155"/>
      <c r="C1015" s="155"/>
      <c r="D1015" s="434"/>
      <c r="E1015" s="155"/>
      <c r="F1015" s="432"/>
      <c r="G1015" s="113"/>
    </row>
    <row r="1016" spans="1:7" ht="15" customHeight="1">
      <c r="A1016" s="155"/>
      <c r="B1016" s="155"/>
      <c r="C1016" s="155"/>
      <c r="D1016" s="434"/>
      <c r="E1016" s="155"/>
      <c r="F1016" s="432"/>
      <c r="G1016" s="113"/>
    </row>
    <row r="1017" spans="1:7" ht="15" customHeight="1">
      <c r="A1017" s="155"/>
      <c r="B1017" s="155"/>
      <c r="C1017" s="155"/>
      <c r="D1017" s="434"/>
      <c r="E1017" s="155"/>
      <c r="F1017" s="432"/>
      <c r="G1017" s="113"/>
    </row>
    <row r="1018" spans="1:7" ht="15" customHeight="1">
      <c r="A1018" s="155"/>
      <c r="B1018" s="155"/>
      <c r="C1018" s="155"/>
      <c r="D1018" s="434"/>
      <c r="E1018" s="155"/>
      <c r="F1018" s="432"/>
      <c r="G1018" s="113"/>
    </row>
    <row r="1019" spans="1:7" ht="15" customHeight="1">
      <c r="A1019" s="155"/>
      <c r="B1019" s="155"/>
      <c r="C1019" s="155"/>
      <c r="D1019" s="434"/>
      <c r="E1019" s="155"/>
      <c r="F1019" s="432"/>
      <c r="G1019" s="113"/>
    </row>
    <row r="1020" spans="1:7" ht="15" customHeight="1">
      <c r="A1020" s="155"/>
      <c r="B1020" s="155"/>
      <c r="C1020" s="155"/>
      <c r="D1020" s="434"/>
      <c r="E1020" s="155"/>
      <c r="F1020" s="432"/>
      <c r="G1020" s="113"/>
    </row>
    <row r="1021" spans="1:7" ht="15" customHeight="1">
      <c r="A1021" s="155"/>
      <c r="B1021" s="155"/>
      <c r="C1021" s="155"/>
      <c r="D1021" s="434"/>
      <c r="E1021" s="155"/>
      <c r="F1021" s="432"/>
      <c r="G1021" s="113"/>
    </row>
    <row r="1022" spans="1:7" ht="15" customHeight="1">
      <c r="A1022" s="155"/>
      <c r="B1022" s="155"/>
      <c r="C1022" s="155"/>
      <c r="D1022" s="434"/>
      <c r="E1022" s="155"/>
      <c r="F1022" s="432"/>
      <c r="G1022" s="113"/>
    </row>
    <row r="1023" spans="1:7" ht="15" customHeight="1">
      <c r="A1023" s="155"/>
      <c r="B1023" s="155"/>
      <c r="C1023" s="155"/>
      <c r="D1023" s="434"/>
      <c r="E1023" s="155"/>
      <c r="F1023" s="432"/>
      <c r="G1023" s="113"/>
    </row>
    <row r="1024" spans="1:7" ht="15" customHeight="1">
      <c r="A1024" s="155"/>
      <c r="B1024" s="155"/>
      <c r="C1024" s="155"/>
      <c r="D1024" s="434"/>
      <c r="E1024" s="155"/>
      <c r="F1024" s="432"/>
      <c r="G1024" s="113"/>
    </row>
    <row r="1025" spans="1:7" ht="15" customHeight="1">
      <c r="A1025" s="155"/>
      <c r="B1025" s="155"/>
      <c r="C1025" s="155"/>
      <c r="D1025" s="434"/>
      <c r="E1025" s="155"/>
      <c r="F1025" s="432"/>
      <c r="G1025" s="113"/>
    </row>
    <row r="1026" spans="1:7" ht="15" customHeight="1">
      <c r="A1026" s="155"/>
      <c r="B1026" s="155"/>
      <c r="C1026" s="155"/>
      <c r="D1026" s="434"/>
      <c r="E1026" s="155"/>
      <c r="F1026" s="432"/>
      <c r="G1026" s="113"/>
    </row>
    <row r="1027" spans="1:7" ht="15" customHeight="1">
      <c r="A1027" s="155"/>
      <c r="B1027" s="155"/>
      <c r="C1027" s="155"/>
      <c r="D1027" s="434"/>
      <c r="E1027" s="155"/>
      <c r="F1027" s="432"/>
      <c r="G1027" s="113"/>
    </row>
    <row r="1028" spans="1:7" ht="15" customHeight="1">
      <c r="A1028" s="155"/>
      <c r="B1028" s="155"/>
      <c r="C1028" s="155"/>
      <c r="D1028" s="434"/>
      <c r="E1028" s="155"/>
      <c r="F1028" s="432"/>
      <c r="G1028" s="113"/>
    </row>
    <row r="1029" spans="1:7" ht="15" customHeight="1">
      <c r="A1029" s="155"/>
      <c r="B1029" s="155"/>
      <c r="C1029" s="155"/>
      <c r="D1029" s="434"/>
      <c r="E1029" s="155"/>
      <c r="F1029" s="432"/>
      <c r="G1029" s="113"/>
    </row>
    <row r="1030" spans="1:7" ht="15" customHeight="1">
      <c r="A1030" s="155"/>
      <c r="B1030" s="155"/>
      <c r="C1030" s="155"/>
      <c r="D1030" s="434"/>
      <c r="E1030" s="155"/>
      <c r="F1030" s="432"/>
      <c r="G1030" s="113"/>
    </row>
    <row r="1031" spans="1:7" ht="15" customHeight="1">
      <c r="A1031" s="155"/>
      <c r="B1031" s="155"/>
      <c r="C1031" s="155"/>
      <c r="D1031" s="434"/>
      <c r="E1031" s="155"/>
      <c r="F1031" s="432"/>
      <c r="G1031" s="113"/>
    </row>
    <row r="1032" spans="1:7" ht="15" customHeight="1">
      <c r="A1032" s="155"/>
      <c r="B1032" s="155"/>
      <c r="C1032" s="155"/>
      <c r="D1032" s="434"/>
      <c r="E1032" s="155"/>
      <c r="F1032" s="432"/>
      <c r="G1032" s="113"/>
    </row>
    <row r="1033" spans="1:7" ht="15" customHeight="1">
      <c r="A1033" s="155"/>
      <c r="B1033" s="155"/>
      <c r="C1033" s="155"/>
      <c r="D1033" s="434"/>
      <c r="E1033" s="155"/>
      <c r="F1033" s="432"/>
      <c r="G1033" s="113"/>
    </row>
    <row r="1034" spans="1:7" ht="15" customHeight="1">
      <c r="A1034" s="155"/>
      <c r="B1034" s="155"/>
      <c r="C1034" s="155"/>
      <c r="D1034" s="434"/>
      <c r="E1034" s="155"/>
      <c r="F1034" s="432"/>
      <c r="G1034" s="113"/>
    </row>
    <row r="1035" spans="1:7" ht="15" customHeight="1">
      <c r="A1035" s="155"/>
      <c r="B1035" s="155"/>
      <c r="C1035" s="155"/>
      <c r="D1035" s="434"/>
      <c r="E1035" s="155"/>
      <c r="F1035" s="432"/>
      <c r="G1035" s="113"/>
    </row>
    <row r="1036" spans="1:7" ht="15" customHeight="1">
      <c r="A1036" s="155"/>
      <c r="B1036" s="155"/>
      <c r="C1036" s="155"/>
      <c r="D1036" s="434"/>
      <c r="E1036" s="155"/>
      <c r="F1036" s="432"/>
      <c r="G1036" s="113"/>
    </row>
    <row r="1037" spans="1:7" ht="15" customHeight="1">
      <c r="A1037" s="738" t="s">
        <v>80</v>
      </c>
      <c r="B1037" s="738"/>
      <c r="C1037" s="738"/>
      <c r="D1037" s="738"/>
      <c r="E1037" s="738"/>
      <c r="F1037" s="738"/>
      <c r="G1037" s="738"/>
    </row>
    <row r="1038" spans="1:7" ht="15" customHeight="1">
      <c r="A1038" s="155"/>
      <c r="B1038" s="155"/>
      <c r="C1038" s="155"/>
      <c r="D1038" s="155"/>
      <c r="E1038" s="155"/>
      <c r="F1038" s="155"/>
      <c r="G1038" s="113"/>
    </row>
    <row r="1039" spans="1:7" ht="15" customHeight="1">
      <c r="A1039" s="141">
        <v>1</v>
      </c>
      <c r="B1039" s="114"/>
      <c r="C1039" s="115"/>
      <c r="D1039" s="116" t="s">
        <v>81</v>
      </c>
      <c r="E1039" s="135" t="s">
        <v>69</v>
      </c>
      <c r="F1039" s="148"/>
      <c r="G1039" s="116"/>
    </row>
    <row r="1040" spans="1:7" ht="30.75" customHeight="1">
      <c r="A1040" s="141">
        <v>2</v>
      </c>
      <c r="B1040" s="114"/>
      <c r="C1040" s="115"/>
      <c r="D1040" s="116" t="s">
        <v>82</v>
      </c>
      <c r="E1040" s="135" t="s">
        <v>69</v>
      </c>
      <c r="F1040" s="736" t="s">
        <v>544</v>
      </c>
      <c r="G1040" s="737"/>
    </row>
    <row r="1041" spans="1:15" ht="15" customHeight="1">
      <c r="A1041" s="141">
        <v>3</v>
      </c>
      <c r="B1041" s="114"/>
      <c r="C1041" s="115"/>
      <c r="D1041" s="116" t="s">
        <v>83</v>
      </c>
      <c r="E1041" s="135" t="s">
        <v>69</v>
      </c>
      <c r="F1041" s="148" t="s">
        <v>481</v>
      </c>
      <c r="G1041" s="116"/>
    </row>
    <row r="1042" spans="1:15" ht="37.5" customHeight="1">
      <c r="A1042" s="160">
        <v>4</v>
      </c>
      <c r="B1042" s="121"/>
      <c r="C1042" s="171"/>
      <c r="D1042" s="125" t="s">
        <v>84</v>
      </c>
      <c r="E1042" s="143" t="s">
        <v>69</v>
      </c>
      <c r="F1042" s="749" t="s">
        <v>1091</v>
      </c>
      <c r="G1042" s="750"/>
    </row>
    <row r="1043" spans="1:15" ht="34.5" customHeight="1">
      <c r="A1043" s="160">
        <v>5</v>
      </c>
      <c r="B1043" s="121"/>
      <c r="C1043" s="171"/>
      <c r="D1043" s="125" t="s">
        <v>85</v>
      </c>
      <c r="E1043" s="143" t="s">
        <v>69</v>
      </c>
      <c r="F1043" s="744" t="s">
        <v>1399</v>
      </c>
      <c r="G1043" s="744"/>
    </row>
    <row r="1044" spans="1:15" ht="33" customHeight="1">
      <c r="A1044" s="146"/>
      <c r="B1044" s="126"/>
      <c r="C1044" s="132"/>
      <c r="D1044" s="130"/>
      <c r="E1044" s="135"/>
      <c r="F1044" s="744" t="s">
        <v>1405</v>
      </c>
      <c r="G1044" s="744"/>
    </row>
    <row r="1045" spans="1:15" ht="33" customHeight="1">
      <c r="A1045" s="162"/>
      <c r="B1045" s="127"/>
      <c r="C1045" s="128"/>
      <c r="D1045" s="129"/>
      <c r="E1045" s="135"/>
      <c r="F1045" s="744" t="s">
        <v>1373</v>
      </c>
      <c r="G1045" s="744"/>
    </row>
    <row r="1046" spans="1:15" ht="22.5" customHeight="1">
      <c r="A1046" s="162"/>
      <c r="B1046" s="127"/>
      <c r="C1046" s="128"/>
      <c r="D1046" s="129"/>
      <c r="E1046" s="135"/>
      <c r="F1046" s="744" t="s">
        <v>1094</v>
      </c>
      <c r="G1046" s="744"/>
    </row>
    <row r="1047" spans="1:15" ht="21.75" customHeight="1">
      <c r="A1047" s="162"/>
      <c r="B1047" s="127"/>
      <c r="C1047" s="128"/>
      <c r="D1047" s="129"/>
      <c r="E1047" s="135"/>
      <c r="F1047" s="425" t="s">
        <v>1093</v>
      </c>
      <c r="G1047" s="426"/>
    </row>
    <row r="1048" spans="1:15" ht="15" customHeight="1">
      <c r="A1048" s="147"/>
      <c r="B1048" s="118"/>
      <c r="C1048" s="119"/>
      <c r="D1048" s="120"/>
      <c r="E1048" s="135"/>
      <c r="F1048" s="188" t="s">
        <v>21</v>
      </c>
      <c r="G1048" s="189"/>
    </row>
    <row r="1049" spans="1:15" ht="36.75" customHeight="1">
      <c r="A1049" s="160">
        <v>6</v>
      </c>
      <c r="B1049" s="425"/>
      <c r="C1049" s="171"/>
      <c r="D1049" s="125" t="s">
        <v>86</v>
      </c>
      <c r="E1049" s="143" t="s">
        <v>69</v>
      </c>
      <c r="F1049" s="742" t="s">
        <v>591</v>
      </c>
      <c r="G1049" s="742"/>
      <c r="H1049" s="193"/>
      <c r="I1049" s="193"/>
      <c r="J1049" s="193"/>
      <c r="K1049" s="193"/>
      <c r="L1049" s="193"/>
      <c r="M1049" s="193"/>
      <c r="N1049" s="193"/>
      <c r="O1049" s="193"/>
    </row>
    <row r="1050" spans="1:15" ht="48.75" customHeight="1">
      <c r="A1050" s="146"/>
      <c r="B1050" s="126"/>
      <c r="C1050" s="132"/>
      <c r="D1050" s="130"/>
      <c r="E1050" s="135"/>
      <c r="F1050" s="742" t="s">
        <v>688</v>
      </c>
      <c r="G1050" s="742"/>
      <c r="H1050" s="193"/>
      <c r="I1050" s="193"/>
      <c r="J1050" s="193"/>
      <c r="K1050" s="193"/>
      <c r="L1050" s="193"/>
      <c r="M1050" s="193"/>
      <c r="N1050" s="193"/>
      <c r="O1050" s="193"/>
    </row>
    <row r="1051" spans="1:15" ht="48.75" customHeight="1">
      <c r="A1051" s="162"/>
      <c r="B1051" s="127"/>
      <c r="C1051" s="128"/>
      <c r="D1051" s="129"/>
      <c r="E1051" s="135"/>
      <c r="F1051" s="742" t="s">
        <v>687</v>
      </c>
      <c r="G1051" s="742"/>
      <c r="H1051" s="193"/>
      <c r="I1051" s="193"/>
      <c r="J1051" s="193"/>
      <c r="K1051" s="193"/>
      <c r="L1051" s="193"/>
      <c r="M1051" s="193"/>
      <c r="N1051" s="193"/>
      <c r="O1051" s="193"/>
    </row>
    <row r="1052" spans="1:15" ht="36.75" customHeight="1">
      <c r="A1052" s="162"/>
      <c r="B1052" s="127"/>
      <c r="C1052" s="128"/>
      <c r="D1052" s="129"/>
      <c r="E1052" s="135"/>
      <c r="F1052" s="742" t="s">
        <v>689</v>
      </c>
      <c r="G1052" s="742"/>
      <c r="H1052" s="193"/>
      <c r="I1052" s="193"/>
      <c r="J1052" s="193"/>
      <c r="K1052" s="193"/>
      <c r="L1052" s="193"/>
      <c r="M1052" s="193"/>
      <c r="N1052" s="193"/>
      <c r="O1052" s="193"/>
    </row>
    <row r="1053" spans="1:15" ht="36.75" customHeight="1">
      <c r="A1053" s="162"/>
      <c r="B1053" s="127"/>
      <c r="C1053" s="128"/>
      <c r="D1053" s="129"/>
      <c r="E1053" s="135"/>
      <c r="F1053" s="742" t="s">
        <v>690</v>
      </c>
      <c r="G1053" s="742"/>
      <c r="H1053" s="193"/>
      <c r="I1053" s="193"/>
      <c r="J1053" s="193"/>
      <c r="K1053" s="193"/>
      <c r="L1053" s="193"/>
      <c r="M1053" s="193"/>
      <c r="N1053" s="193"/>
      <c r="O1053" s="193"/>
    </row>
    <row r="1054" spans="1:15" ht="45.75" customHeight="1">
      <c r="A1054" s="162"/>
      <c r="B1054" s="127"/>
      <c r="C1054" s="128"/>
      <c r="D1054" s="129"/>
      <c r="E1054" s="135"/>
      <c r="F1054" s="742" t="s">
        <v>592</v>
      </c>
      <c r="G1054" s="742"/>
      <c r="H1054" s="193"/>
      <c r="I1054" s="193"/>
      <c r="J1054" s="193"/>
      <c r="K1054" s="193"/>
      <c r="L1054" s="193"/>
      <c r="M1054" s="193"/>
      <c r="N1054" s="193"/>
      <c r="O1054" s="193"/>
    </row>
    <row r="1055" spans="1:15" ht="36.75" customHeight="1">
      <c r="A1055" s="162"/>
      <c r="B1055" s="127"/>
      <c r="C1055" s="128"/>
      <c r="D1055" s="129"/>
      <c r="E1055" s="135"/>
      <c r="F1055" s="742" t="s">
        <v>593</v>
      </c>
      <c r="G1055" s="742"/>
      <c r="H1055" s="193"/>
      <c r="I1055" s="193"/>
      <c r="J1055" s="193"/>
      <c r="K1055" s="193"/>
      <c r="L1055" s="193"/>
      <c r="M1055" s="193"/>
      <c r="N1055" s="193"/>
      <c r="O1055" s="193"/>
    </row>
    <row r="1056" spans="1:15" ht="50.25" customHeight="1">
      <c r="A1056" s="162"/>
      <c r="B1056" s="127"/>
      <c r="C1056" s="128"/>
      <c r="D1056" s="129"/>
      <c r="E1056" s="135"/>
      <c r="F1056" s="742" t="s">
        <v>594</v>
      </c>
      <c r="G1056" s="742"/>
      <c r="H1056" s="193"/>
      <c r="I1056" s="193"/>
      <c r="J1056" s="193"/>
      <c r="K1056" s="193"/>
      <c r="L1056" s="193"/>
      <c r="M1056" s="193"/>
      <c r="N1056" s="193"/>
      <c r="O1056" s="193"/>
    </row>
    <row r="1057" spans="1:15" ht="36.75" customHeight="1">
      <c r="A1057" s="162"/>
      <c r="B1057" s="127"/>
      <c r="C1057" s="128"/>
      <c r="D1057" s="129"/>
      <c r="E1057" s="135"/>
      <c r="F1057" s="742" t="s">
        <v>691</v>
      </c>
      <c r="G1057" s="742"/>
      <c r="H1057" s="193"/>
      <c r="I1057" s="193"/>
      <c r="J1057" s="193"/>
      <c r="K1057" s="193"/>
      <c r="L1057" s="193"/>
      <c r="M1057" s="193"/>
      <c r="N1057" s="193"/>
      <c r="O1057" s="193"/>
    </row>
    <row r="1058" spans="1:15" ht="15" customHeight="1">
      <c r="A1058" s="147"/>
      <c r="B1058" s="118"/>
      <c r="C1058" s="119"/>
      <c r="D1058" s="120"/>
      <c r="E1058" s="135"/>
      <c r="F1058" s="743" t="s">
        <v>1101</v>
      </c>
      <c r="G1058" s="743"/>
      <c r="H1058" s="220"/>
      <c r="I1058" s="220"/>
      <c r="J1058" s="220"/>
      <c r="K1058" s="220"/>
      <c r="L1058" s="220"/>
      <c r="M1058" s="220"/>
      <c r="N1058" s="220"/>
      <c r="O1058" s="220"/>
    </row>
    <row r="1059" spans="1:15" ht="15" customHeight="1">
      <c r="A1059" s="141">
        <v>7</v>
      </c>
      <c r="B1059" s="114"/>
      <c r="C1059" s="115"/>
      <c r="D1059" s="116" t="s">
        <v>87</v>
      </c>
      <c r="E1059" s="135" t="s">
        <v>69</v>
      </c>
      <c r="F1059" s="148" t="s">
        <v>1092</v>
      </c>
      <c r="G1059" s="116"/>
    </row>
    <row r="1060" spans="1:15" ht="21.75" customHeight="1">
      <c r="A1060" s="160">
        <v>8</v>
      </c>
      <c r="B1060" s="121"/>
      <c r="C1060" s="171"/>
      <c r="D1060" s="125" t="s">
        <v>88</v>
      </c>
      <c r="E1060" s="143" t="s">
        <v>69</v>
      </c>
      <c r="F1060" s="744" t="s">
        <v>1374</v>
      </c>
      <c r="G1060" s="744"/>
    </row>
    <row r="1061" spans="1:15" ht="19.5" customHeight="1">
      <c r="A1061" s="146"/>
      <c r="B1061" s="126"/>
      <c r="C1061" s="132"/>
      <c r="D1061" s="130"/>
      <c r="E1061" s="135"/>
      <c r="F1061" s="744" t="s">
        <v>1375</v>
      </c>
      <c r="G1061" s="744"/>
    </row>
    <row r="1062" spans="1:15" ht="19.5" customHeight="1">
      <c r="A1062" s="162"/>
      <c r="B1062" s="127"/>
      <c r="C1062" s="128"/>
      <c r="D1062" s="129"/>
      <c r="E1062" s="135"/>
      <c r="F1062" s="744" t="s">
        <v>1402</v>
      </c>
      <c r="G1062" s="744"/>
    </row>
    <row r="1063" spans="1:15" ht="19.5" customHeight="1">
      <c r="A1063" s="162"/>
      <c r="B1063" s="127"/>
      <c r="C1063" s="128"/>
      <c r="D1063" s="129"/>
      <c r="E1063" s="135"/>
      <c r="F1063" s="744" t="s">
        <v>1376</v>
      </c>
      <c r="G1063" s="744"/>
    </row>
    <row r="1064" spans="1:15" ht="19.5" customHeight="1">
      <c r="A1064" s="162"/>
      <c r="B1064" s="127"/>
      <c r="C1064" s="128"/>
      <c r="D1064" s="129"/>
      <c r="E1064" s="135"/>
      <c r="F1064" s="601" t="s">
        <v>1237</v>
      </c>
      <c r="G1064" s="426"/>
    </row>
    <row r="1065" spans="1:15" ht="15" customHeight="1">
      <c r="A1065" s="141">
        <v>9</v>
      </c>
      <c r="B1065" s="114"/>
      <c r="C1065" s="115"/>
      <c r="D1065" s="116" t="s">
        <v>89</v>
      </c>
      <c r="E1065" s="135" t="s">
        <v>69</v>
      </c>
      <c r="F1065" s="142" t="s">
        <v>536</v>
      </c>
      <c r="G1065" s="142" t="s">
        <v>1377</v>
      </c>
    </row>
    <row r="1066" spans="1:15" ht="15" customHeight="1">
      <c r="A1066" s="146"/>
      <c r="B1066" s="126"/>
      <c r="C1066" s="132"/>
      <c r="D1066" s="130"/>
      <c r="E1066" s="135"/>
      <c r="F1066" s="142" t="s">
        <v>196</v>
      </c>
      <c r="G1066" s="142" t="s">
        <v>1041</v>
      </c>
    </row>
    <row r="1067" spans="1:15" ht="15" customHeight="1">
      <c r="A1067" s="146"/>
      <c r="B1067" s="126"/>
      <c r="C1067" s="132"/>
      <c r="D1067" s="130"/>
      <c r="E1067" s="135"/>
      <c r="F1067" s="142" t="s">
        <v>197</v>
      </c>
      <c r="G1067" s="142" t="s">
        <v>221</v>
      </c>
    </row>
    <row r="1068" spans="1:15" ht="15" customHeight="1">
      <c r="A1068" s="146"/>
      <c r="B1068" s="126"/>
      <c r="C1068" s="132"/>
      <c r="D1068" s="130"/>
      <c r="E1068" s="135"/>
      <c r="F1068" s="142" t="s">
        <v>537</v>
      </c>
      <c r="G1068" s="142" t="s">
        <v>1042</v>
      </c>
    </row>
    <row r="1069" spans="1:15" ht="15" customHeight="1">
      <c r="A1069" s="146"/>
      <c r="B1069" s="126"/>
      <c r="C1069" s="132"/>
      <c r="D1069" s="130"/>
      <c r="E1069" s="135"/>
      <c r="F1069" s="142" t="s">
        <v>538</v>
      </c>
      <c r="G1069" s="142" t="s">
        <v>1043</v>
      </c>
    </row>
    <row r="1070" spans="1:15" ht="15" customHeight="1">
      <c r="A1070" s="146"/>
      <c r="B1070" s="126"/>
      <c r="C1070" s="132"/>
      <c r="D1070" s="130"/>
      <c r="E1070" s="135"/>
      <c r="F1070" s="135" t="s">
        <v>198</v>
      </c>
      <c r="G1070" s="135" t="s">
        <v>1044</v>
      </c>
    </row>
    <row r="1071" spans="1:15" ht="15" customHeight="1">
      <c r="A1071" s="162"/>
      <c r="B1071" s="127"/>
      <c r="C1071" s="128"/>
      <c r="D1071" s="129"/>
      <c r="E1071" s="135"/>
      <c r="F1071" s="113" t="s">
        <v>199</v>
      </c>
      <c r="G1071" s="135" t="s">
        <v>1045</v>
      </c>
    </row>
    <row r="1072" spans="1:15" ht="15" customHeight="1">
      <c r="A1072" s="162"/>
      <c r="B1072" s="127"/>
      <c r="C1072" s="128"/>
      <c r="D1072" s="129"/>
      <c r="E1072" s="135"/>
      <c r="F1072" s="142" t="s">
        <v>539</v>
      </c>
      <c r="G1072" s="142" t="s">
        <v>1046</v>
      </c>
    </row>
    <row r="1073" spans="1:7" ht="15" customHeight="1">
      <c r="A1073" s="147"/>
      <c r="B1073" s="118"/>
      <c r="C1073" s="119"/>
      <c r="D1073" s="120"/>
      <c r="E1073" s="135"/>
      <c r="F1073" s="144" t="s">
        <v>540</v>
      </c>
      <c r="G1073" s="144" t="s">
        <v>1047</v>
      </c>
    </row>
    <row r="1074" spans="1:7" ht="15" customHeight="1">
      <c r="A1074" s="141">
        <v>10</v>
      </c>
      <c r="B1074" s="114"/>
      <c r="C1074" s="115"/>
      <c r="D1074" s="116" t="s">
        <v>90</v>
      </c>
      <c r="E1074" s="135" t="s">
        <v>69</v>
      </c>
      <c r="F1074" s="148" t="s">
        <v>144</v>
      </c>
      <c r="G1074" s="116"/>
    </row>
    <row r="1075" spans="1:7" ht="15" customHeight="1">
      <c r="A1075" s="141">
        <v>11</v>
      </c>
      <c r="B1075" s="114"/>
      <c r="C1075" s="115"/>
      <c r="D1075" s="116" t="s">
        <v>91</v>
      </c>
      <c r="E1075" s="135" t="s">
        <v>69</v>
      </c>
      <c r="F1075" s="242" t="s">
        <v>607</v>
      </c>
      <c r="G1075" s="116"/>
    </row>
    <row r="1076" spans="1:7" ht="15" customHeight="1">
      <c r="A1076" s="431"/>
      <c r="B1076" s="428"/>
      <c r="C1076" s="115"/>
      <c r="D1076" s="116"/>
      <c r="E1076" s="135"/>
      <c r="F1076" s="187" t="s">
        <v>1095</v>
      </c>
      <c r="G1076" s="116"/>
    </row>
    <row r="1077" spans="1:7" ht="32.25" customHeight="1">
      <c r="A1077" s="160">
        <v>12</v>
      </c>
      <c r="B1077" s="114"/>
      <c r="C1077" s="115"/>
      <c r="D1077" s="125" t="s">
        <v>92</v>
      </c>
      <c r="E1077" s="143" t="s">
        <v>69</v>
      </c>
      <c r="F1077" s="744" t="s">
        <v>1096</v>
      </c>
      <c r="G1077" s="744"/>
    </row>
    <row r="1078" spans="1:7" ht="18" customHeight="1">
      <c r="A1078" s="160"/>
      <c r="B1078" s="428"/>
      <c r="C1078" s="115"/>
      <c r="D1078" s="125"/>
      <c r="E1078" s="135"/>
      <c r="F1078" s="744" t="s">
        <v>1097</v>
      </c>
      <c r="G1078" s="744"/>
    </row>
    <row r="1079" spans="1:7" ht="18" customHeight="1">
      <c r="A1079" s="160"/>
      <c r="B1079" s="596"/>
      <c r="C1079" s="115"/>
      <c r="D1079" s="125"/>
      <c r="E1079" s="135"/>
      <c r="F1079" s="744" t="s">
        <v>1378</v>
      </c>
      <c r="G1079" s="744"/>
    </row>
    <row r="1080" spans="1:7" ht="20.25" customHeight="1">
      <c r="A1080" s="160"/>
      <c r="B1080" s="428"/>
      <c r="C1080" s="115"/>
      <c r="D1080" s="125"/>
      <c r="E1080" s="135"/>
      <c r="F1080" s="744" t="s">
        <v>1098</v>
      </c>
      <c r="G1080" s="744"/>
    </row>
    <row r="1081" spans="1:7" ht="22.5" customHeight="1">
      <c r="A1081" s="160"/>
      <c r="B1081" s="428"/>
      <c r="C1081" s="115"/>
      <c r="D1081" s="125"/>
      <c r="E1081" s="135"/>
      <c r="F1081" s="425" t="s">
        <v>1099</v>
      </c>
      <c r="G1081" s="426"/>
    </row>
    <row r="1082" spans="1:7" ht="15" customHeight="1">
      <c r="A1082" s="141">
        <v>13</v>
      </c>
      <c r="B1082" s="114"/>
      <c r="C1082" s="115"/>
      <c r="D1082" s="116" t="s">
        <v>93</v>
      </c>
      <c r="E1082" s="135" t="s">
        <v>69</v>
      </c>
      <c r="F1082" s="148" t="s">
        <v>52</v>
      </c>
      <c r="G1082" s="116"/>
    </row>
    <row r="1083" spans="1:7" ht="15" customHeight="1">
      <c r="A1083" s="141">
        <v>14</v>
      </c>
      <c r="B1083" s="114"/>
      <c r="C1083" s="115"/>
      <c r="D1083" s="116" t="s">
        <v>94</v>
      </c>
      <c r="E1083" s="135" t="s">
        <v>69</v>
      </c>
      <c r="F1083" s="196" t="s">
        <v>637</v>
      </c>
      <c r="G1083" s="130"/>
    </row>
    <row r="1084" spans="1:7" ht="29.25" customHeight="1">
      <c r="A1084" s="431"/>
      <c r="B1084" s="428"/>
      <c r="C1084" s="115"/>
      <c r="D1084" s="116"/>
      <c r="E1084" s="135"/>
      <c r="F1084" s="745" t="s">
        <v>725</v>
      </c>
      <c r="G1084" s="745"/>
    </row>
    <row r="1085" spans="1:7" ht="29.25" customHeight="1">
      <c r="A1085" s="431"/>
      <c r="B1085" s="428"/>
      <c r="C1085" s="115"/>
      <c r="D1085" s="116"/>
      <c r="E1085" s="135"/>
      <c r="F1085" s="745" t="s">
        <v>1055</v>
      </c>
      <c r="G1085" s="745"/>
    </row>
    <row r="1086" spans="1:7" ht="15" customHeight="1">
      <c r="A1086" s="431"/>
      <c r="B1086" s="428"/>
      <c r="C1086" s="115"/>
      <c r="D1086" s="116"/>
      <c r="E1086" s="135"/>
      <c r="F1086" s="187" t="s">
        <v>1056</v>
      </c>
      <c r="G1086" s="120"/>
    </row>
    <row r="1087" spans="1:7" ht="15" customHeight="1">
      <c r="A1087" s="141">
        <v>15</v>
      </c>
      <c r="B1087" s="114"/>
      <c r="C1087" s="115"/>
      <c r="D1087" s="116" t="s">
        <v>95</v>
      </c>
      <c r="E1087" s="135" t="s">
        <v>69</v>
      </c>
      <c r="F1087" s="148"/>
      <c r="G1087" s="116"/>
    </row>
    <row r="1088" spans="1:7" ht="15" customHeight="1">
      <c r="A1088" s="149"/>
      <c r="B1088" s="135" t="s">
        <v>115</v>
      </c>
      <c r="C1088" s="135"/>
      <c r="D1088" s="135" t="s">
        <v>96</v>
      </c>
      <c r="E1088" s="135" t="s">
        <v>69</v>
      </c>
      <c r="F1088" s="148" t="s">
        <v>917</v>
      </c>
      <c r="G1088" s="116"/>
    </row>
    <row r="1089" spans="1:7" ht="15" customHeight="1">
      <c r="A1089" s="152"/>
      <c r="B1089" s="135" t="s">
        <v>116</v>
      </c>
      <c r="C1089" s="135"/>
      <c r="D1089" s="135" t="s">
        <v>97</v>
      </c>
      <c r="E1089" s="135" t="s">
        <v>69</v>
      </c>
      <c r="F1089" s="148" t="s">
        <v>918</v>
      </c>
      <c r="G1089" s="116"/>
    </row>
    <row r="1090" spans="1:7" ht="15" customHeight="1">
      <c r="A1090" s="152"/>
      <c r="B1090" s="135" t="s">
        <v>117</v>
      </c>
      <c r="C1090" s="135"/>
      <c r="D1090" s="135" t="s">
        <v>98</v>
      </c>
      <c r="E1090" s="135" t="s">
        <v>69</v>
      </c>
      <c r="F1090" s="148"/>
      <c r="G1090" s="116"/>
    </row>
    <row r="1091" spans="1:7" ht="15" customHeight="1">
      <c r="A1091" s="152"/>
      <c r="B1091" s="135"/>
      <c r="C1091" s="135" t="s">
        <v>52</v>
      </c>
      <c r="D1091" s="135" t="s">
        <v>99</v>
      </c>
      <c r="E1091" s="135" t="s">
        <v>69</v>
      </c>
      <c r="F1091" s="148" t="s">
        <v>52</v>
      </c>
      <c r="G1091" s="116"/>
    </row>
    <row r="1092" spans="1:7" ht="15" customHeight="1">
      <c r="A1092" s="152"/>
      <c r="B1092" s="135"/>
      <c r="C1092" s="135" t="s">
        <v>52</v>
      </c>
      <c r="D1092" s="135" t="s">
        <v>100</v>
      </c>
      <c r="E1092" s="135" t="s">
        <v>69</v>
      </c>
      <c r="F1092" s="148" t="s">
        <v>52</v>
      </c>
      <c r="G1092" s="116"/>
    </row>
    <row r="1093" spans="1:7" ht="15" customHeight="1">
      <c r="A1093" s="152"/>
      <c r="B1093" s="135" t="s">
        <v>118</v>
      </c>
      <c r="C1093" s="135"/>
      <c r="D1093" s="135" t="s">
        <v>101</v>
      </c>
      <c r="E1093" s="135" t="s">
        <v>69</v>
      </c>
      <c r="F1093" s="148" t="s">
        <v>145</v>
      </c>
      <c r="G1093" s="116"/>
    </row>
    <row r="1094" spans="1:7" ht="15" customHeight="1">
      <c r="A1094" s="152"/>
      <c r="B1094" s="135" t="s">
        <v>119</v>
      </c>
      <c r="C1094" s="135"/>
      <c r="D1094" s="135" t="s">
        <v>102</v>
      </c>
      <c r="E1094" s="135" t="s">
        <v>69</v>
      </c>
      <c r="F1094" s="148" t="s">
        <v>52</v>
      </c>
      <c r="G1094" s="116"/>
    </row>
    <row r="1095" spans="1:7" ht="15" customHeight="1">
      <c r="A1095" s="152"/>
      <c r="B1095" s="135" t="s">
        <v>120</v>
      </c>
      <c r="C1095" s="135"/>
      <c r="D1095" s="135" t="s">
        <v>103</v>
      </c>
      <c r="E1095" s="135" t="s">
        <v>69</v>
      </c>
      <c r="F1095" s="148" t="s">
        <v>52</v>
      </c>
      <c r="G1095" s="116"/>
    </row>
    <row r="1096" spans="1:7" ht="15" customHeight="1">
      <c r="A1096" s="152"/>
      <c r="B1096" s="135" t="s">
        <v>121</v>
      </c>
      <c r="C1096" s="135"/>
      <c r="D1096" s="135" t="s">
        <v>104</v>
      </c>
      <c r="E1096" s="135" t="s">
        <v>69</v>
      </c>
      <c r="F1096" s="148" t="s">
        <v>242</v>
      </c>
      <c r="G1096" s="116"/>
    </row>
    <row r="1097" spans="1:7" ht="15" customHeight="1">
      <c r="A1097" s="152"/>
      <c r="B1097" s="135" t="s">
        <v>122</v>
      </c>
      <c r="C1097" s="135"/>
      <c r="D1097" s="135" t="s">
        <v>105</v>
      </c>
      <c r="E1097" s="135" t="s">
        <v>69</v>
      </c>
      <c r="F1097" s="148" t="s">
        <v>52</v>
      </c>
      <c r="G1097" s="116"/>
    </row>
    <row r="1098" spans="1:7" ht="15" customHeight="1">
      <c r="A1098" s="152"/>
      <c r="B1098" s="135" t="s">
        <v>123</v>
      </c>
      <c r="C1098" s="135"/>
      <c r="D1098" s="135" t="s">
        <v>106</v>
      </c>
      <c r="E1098" s="135" t="s">
        <v>69</v>
      </c>
      <c r="F1098" s="148" t="s">
        <v>52</v>
      </c>
      <c r="G1098" s="116"/>
    </row>
    <row r="1099" spans="1:7" ht="15" customHeight="1">
      <c r="A1099" s="150"/>
      <c r="B1099" s="135" t="s">
        <v>124</v>
      </c>
      <c r="C1099" s="135"/>
      <c r="D1099" s="135" t="s">
        <v>107</v>
      </c>
      <c r="E1099" s="135" t="s">
        <v>69</v>
      </c>
      <c r="F1099" s="148" t="s">
        <v>52</v>
      </c>
      <c r="G1099" s="116"/>
    </row>
    <row r="1100" spans="1:7" ht="15" customHeight="1">
      <c r="A1100" s="155"/>
      <c r="B1100" s="155"/>
      <c r="C1100" s="155"/>
      <c r="D1100" s="155"/>
      <c r="E1100" s="155"/>
      <c r="F1100" s="155"/>
      <c r="G1100" s="113"/>
    </row>
    <row r="1101" spans="1:7" ht="15" customHeight="1">
      <c r="A1101" s="155"/>
      <c r="B1101" s="155"/>
      <c r="C1101" s="155"/>
      <c r="D1101" s="155"/>
      <c r="E1101" s="155"/>
      <c r="F1101" s="155"/>
      <c r="G1101" s="113"/>
    </row>
    <row r="1102" spans="1:7" ht="15" customHeight="1">
      <c r="A1102" s="155"/>
      <c r="B1102" s="155"/>
      <c r="C1102" s="155"/>
      <c r="D1102" s="168" t="s">
        <v>133</v>
      </c>
      <c r="E1102" s="155"/>
      <c r="F1102" s="168"/>
      <c r="G1102" s="685" t="s">
        <v>152</v>
      </c>
    </row>
    <row r="1103" spans="1:7" ht="15" customHeight="1">
      <c r="A1103" s="155"/>
      <c r="B1103" s="155"/>
      <c r="C1103" s="155"/>
      <c r="D1103" s="168"/>
      <c r="E1103" s="155"/>
      <c r="F1103" s="168"/>
      <c r="G1103" s="685"/>
    </row>
    <row r="1104" spans="1:7" ht="15" customHeight="1">
      <c r="A1104" s="155"/>
      <c r="B1104" s="155"/>
      <c r="C1104" s="155"/>
      <c r="D1104" s="168"/>
      <c r="E1104" s="155"/>
      <c r="F1104" s="168"/>
      <c r="G1104" s="685"/>
    </row>
    <row r="1105" spans="1:7" ht="15" customHeight="1">
      <c r="A1105" s="155"/>
      <c r="B1105" s="155"/>
      <c r="C1105" s="155"/>
      <c r="D1105" s="168"/>
      <c r="E1105" s="155"/>
      <c r="F1105" s="168"/>
      <c r="G1105" s="685"/>
    </row>
    <row r="1106" spans="1:7" ht="15" customHeight="1">
      <c r="A1106" s="155"/>
      <c r="B1106" s="155"/>
      <c r="C1106" s="155"/>
      <c r="D1106" s="159"/>
      <c r="E1106" s="155"/>
      <c r="F1106" s="168"/>
      <c r="G1106" s="685"/>
    </row>
    <row r="1107" spans="1:7" ht="15" customHeight="1">
      <c r="A1107" s="155"/>
      <c r="B1107" s="155"/>
      <c r="C1107" s="155"/>
      <c r="D1107" s="190" t="s">
        <v>1629</v>
      </c>
      <c r="E1107" s="155"/>
      <c r="F1107" s="432"/>
      <c r="G1107" s="190" t="s">
        <v>154</v>
      </c>
    </row>
    <row r="1108" spans="1:7" ht="15" customHeight="1">
      <c r="A1108" s="155"/>
      <c r="B1108" s="155"/>
      <c r="C1108" s="155"/>
      <c r="D1108" s="277" t="s">
        <v>319</v>
      </c>
      <c r="E1108" s="155"/>
      <c r="F1108" s="685"/>
      <c r="G1108" s="685"/>
    </row>
    <row r="1109" spans="1:7" ht="15" customHeight="1">
      <c r="A1109" s="155"/>
      <c r="B1109" s="155"/>
      <c r="C1109" s="155"/>
      <c r="D1109" s="277"/>
      <c r="E1109" s="155"/>
      <c r="F1109" s="685"/>
      <c r="G1109" s="685"/>
    </row>
    <row r="1110" spans="1:7" ht="15" customHeight="1">
      <c r="A1110" s="155"/>
      <c r="B1110" s="155"/>
      <c r="C1110" s="155"/>
      <c r="D1110" s="277"/>
      <c r="E1110" s="155"/>
      <c r="F1110" s="685"/>
      <c r="G1110" s="685"/>
    </row>
    <row r="1111" spans="1:7" ht="15" customHeight="1">
      <c r="A1111" s="155"/>
      <c r="B1111" s="155"/>
      <c r="C1111" s="155"/>
      <c r="D1111" s="277"/>
      <c r="E1111" s="155"/>
      <c r="F1111" s="685"/>
      <c r="G1111" s="685"/>
    </row>
    <row r="1112" spans="1:7" ht="15" customHeight="1">
      <c r="A1112" s="155"/>
      <c r="B1112" s="155"/>
      <c r="C1112" s="155"/>
      <c r="D1112" s="277"/>
      <c r="E1112" s="155"/>
      <c r="F1112" s="685"/>
      <c r="G1112" s="685"/>
    </row>
    <row r="1113" spans="1:7" ht="15" customHeight="1">
      <c r="A1113" s="155"/>
      <c r="B1113" s="155"/>
      <c r="C1113" s="155"/>
      <c r="D1113" s="277"/>
      <c r="E1113" s="155"/>
      <c r="F1113" s="685"/>
      <c r="G1113" s="685"/>
    </row>
    <row r="1114" spans="1:7" ht="15" customHeight="1">
      <c r="A1114" s="155"/>
      <c r="B1114" s="155"/>
      <c r="C1114" s="155"/>
      <c r="D1114" s="277"/>
      <c r="E1114" s="155"/>
      <c r="F1114" s="685"/>
      <c r="G1114" s="685"/>
    </row>
    <row r="1115" spans="1:7" ht="15" customHeight="1">
      <c r="A1115" s="155"/>
      <c r="B1115" s="155"/>
      <c r="C1115" s="155"/>
      <c r="D1115" s="277"/>
      <c r="E1115" s="155"/>
      <c r="F1115" s="685"/>
      <c r="G1115" s="685"/>
    </row>
    <row r="1116" spans="1:7" ht="15" customHeight="1">
      <c r="A1116" s="155"/>
      <c r="B1116" s="155"/>
      <c r="C1116" s="155"/>
      <c r="D1116" s="277"/>
      <c r="E1116" s="155"/>
      <c r="F1116" s="685"/>
      <c r="G1116" s="685"/>
    </row>
    <row r="1117" spans="1:7" ht="15" customHeight="1">
      <c r="A1117" s="155"/>
      <c r="B1117" s="155"/>
      <c r="C1117" s="155"/>
      <c r="D1117" s="277"/>
      <c r="E1117" s="155"/>
      <c r="F1117" s="685"/>
      <c r="G1117" s="685"/>
    </row>
    <row r="1118" spans="1:7" ht="15" customHeight="1">
      <c r="A1118" s="155"/>
      <c r="B1118" s="155"/>
      <c r="C1118" s="155"/>
      <c r="D1118" s="277"/>
      <c r="E1118" s="155"/>
      <c r="F1118" s="685"/>
      <c r="G1118" s="685"/>
    </row>
    <row r="1119" spans="1:7" ht="15" customHeight="1">
      <c r="A1119" s="155"/>
      <c r="B1119" s="155"/>
      <c r="C1119" s="155"/>
      <c r="D1119" s="277"/>
      <c r="E1119" s="155"/>
      <c r="F1119" s="685"/>
      <c r="G1119" s="685"/>
    </row>
    <row r="1120" spans="1:7" ht="15" customHeight="1">
      <c r="A1120" s="155"/>
      <c r="B1120" s="155"/>
      <c r="C1120" s="155"/>
      <c r="D1120" s="277"/>
      <c r="E1120" s="155"/>
      <c r="F1120" s="685"/>
      <c r="G1120" s="685"/>
    </row>
    <row r="1121" spans="1:7" ht="15" customHeight="1">
      <c r="A1121" s="155"/>
      <c r="B1121" s="155"/>
      <c r="C1121" s="155"/>
      <c r="D1121" s="277"/>
      <c r="E1121" s="155"/>
      <c r="F1121" s="685"/>
      <c r="G1121" s="685"/>
    </row>
    <row r="1122" spans="1:7" ht="15" customHeight="1">
      <c r="A1122" s="155"/>
      <c r="B1122" s="155"/>
      <c r="C1122" s="155"/>
      <c r="D1122" s="277"/>
      <c r="E1122" s="155"/>
      <c r="F1122" s="685"/>
      <c r="G1122" s="685"/>
    </row>
    <row r="1123" spans="1:7" ht="15" customHeight="1">
      <c r="A1123" s="155"/>
      <c r="B1123" s="155"/>
      <c r="C1123" s="155"/>
      <c r="D1123" s="277"/>
      <c r="E1123" s="155"/>
      <c r="F1123" s="685"/>
      <c r="G1123" s="685"/>
    </row>
    <row r="1124" spans="1:7" ht="15" customHeight="1">
      <c r="A1124" s="155"/>
      <c r="B1124" s="155"/>
      <c r="C1124" s="155"/>
      <c r="D1124" s="277"/>
      <c r="E1124" s="155"/>
      <c r="F1124" s="685"/>
      <c r="G1124" s="685"/>
    </row>
    <row r="1125" spans="1:7" ht="15" customHeight="1">
      <c r="A1125" s="155"/>
      <c r="B1125" s="155"/>
      <c r="C1125" s="155"/>
      <c r="D1125" s="277"/>
      <c r="E1125" s="155"/>
      <c r="F1125" s="685"/>
      <c r="G1125" s="685"/>
    </row>
    <row r="1126" spans="1:7" ht="15" customHeight="1">
      <c r="A1126" s="155"/>
      <c r="B1126" s="155"/>
      <c r="C1126" s="155"/>
      <c r="D1126" s="277"/>
      <c r="E1126" s="155"/>
      <c r="F1126" s="685"/>
      <c r="G1126" s="685"/>
    </row>
    <row r="1127" spans="1:7" ht="15" customHeight="1">
      <c r="A1127" s="155"/>
      <c r="B1127" s="155"/>
      <c r="C1127" s="155"/>
      <c r="D1127" s="277"/>
      <c r="E1127" s="155"/>
      <c r="F1127" s="685"/>
      <c r="G1127" s="685"/>
    </row>
    <row r="1128" spans="1:7" ht="15" customHeight="1">
      <c r="A1128" s="155"/>
      <c r="B1128" s="155"/>
      <c r="C1128" s="155"/>
      <c r="D1128" s="277"/>
      <c r="E1128" s="155"/>
      <c r="F1128" s="685"/>
      <c r="G1128" s="685"/>
    </row>
    <row r="1129" spans="1:7" ht="15" customHeight="1">
      <c r="A1129" s="155"/>
      <c r="B1129" s="155"/>
      <c r="C1129" s="155"/>
      <c r="D1129" s="277"/>
      <c r="E1129" s="155"/>
      <c r="F1129" s="685"/>
      <c r="G1129" s="685"/>
    </row>
    <row r="1130" spans="1:7" ht="15" customHeight="1">
      <c r="A1130" s="155"/>
      <c r="B1130" s="155"/>
      <c r="C1130" s="155"/>
      <c r="D1130" s="277"/>
      <c r="E1130" s="155"/>
      <c r="F1130" s="685"/>
      <c r="G1130" s="685"/>
    </row>
    <row r="1131" spans="1:7" ht="15" customHeight="1">
      <c r="A1131" s="155"/>
      <c r="B1131" s="155"/>
      <c r="C1131" s="155"/>
      <c r="D1131" s="277"/>
      <c r="E1131" s="155"/>
      <c r="F1131" s="685"/>
      <c r="G1131" s="685"/>
    </row>
    <row r="1132" spans="1:7" ht="15" customHeight="1">
      <c r="A1132" s="155"/>
      <c r="B1132" s="155"/>
      <c r="C1132" s="155"/>
      <c r="D1132" s="277"/>
      <c r="E1132" s="155"/>
      <c r="F1132" s="685"/>
      <c r="G1132" s="685"/>
    </row>
    <row r="1133" spans="1:7" ht="15" customHeight="1">
      <c r="A1133" s="155"/>
      <c r="B1133" s="155"/>
      <c r="C1133" s="155"/>
      <c r="D1133" s="277"/>
      <c r="E1133" s="155"/>
      <c r="F1133" s="685"/>
      <c r="G1133" s="685"/>
    </row>
    <row r="1134" spans="1:7" ht="15" customHeight="1">
      <c r="A1134" s="155"/>
      <c r="B1134" s="155"/>
      <c r="C1134" s="155"/>
      <c r="D1134" s="277"/>
      <c r="E1134" s="155"/>
      <c r="F1134" s="685"/>
      <c r="G1134" s="685"/>
    </row>
    <row r="1135" spans="1:7" ht="15" customHeight="1">
      <c r="A1135" s="155"/>
      <c r="B1135" s="155"/>
      <c r="C1135" s="155"/>
      <c r="D1135" s="277"/>
      <c r="E1135" s="155"/>
      <c r="F1135" s="685"/>
      <c r="G1135" s="685"/>
    </row>
    <row r="1136" spans="1:7" ht="15" customHeight="1">
      <c r="A1136" s="155"/>
      <c r="B1136" s="155"/>
      <c r="C1136" s="155"/>
      <c r="D1136" s="277"/>
      <c r="E1136" s="155"/>
      <c r="F1136" s="685"/>
      <c r="G1136" s="685"/>
    </row>
    <row r="1137" spans="1:7" ht="15" customHeight="1">
      <c r="A1137" s="155"/>
      <c r="B1137" s="155"/>
      <c r="C1137" s="155"/>
      <c r="D1137" s="277"/>
      <c r="E1137" s="155"/>
      <c r="F1137" s="685"/>
      <c r="G1137" s="685"/>
    </row>
    <row r="1138" spans="1:7" ht="15" customHeight="1">
      <c r="A1138" s="155"/>
      <c r="B1138" s="155"/>
      <c r="C1138" s="155"/>
      <c r="D1138" s="277"/>
      <c r="E1138" s="155"/>
      <c r="F1138" s="685"/>
      <c r="G1138" s="685"/>
    </row>
    <row r="1139" spans="1:7" ht="15" customHeight="1">
      <c r="A1139" s="155"/>
      <c r="B1139" s="155"/>
      <c r="C1139" s="155"/>
      <c r="D1139" s="277"/>
      <c r="E1139" s="155"/>
      <c r="F1139" s="685"/>
      <c r="G1139" s="685"/>
    </row>
    <row r="1140" spans="1:7" ht="15" customHeight="1">
      <c r="A1140" s="155"/>
      <c r="B1140" s="155"/>
      <c r="C1140" s="155"/>
      <c r="D1140" s="277"/>
      <c r="E1140" s="155"/>
      <c r="F1140" s="685"/>
      <c r="G1140" s="685"/>
    </row>
    <row r="1141" spans="1:7" ht="15" customHeight="1">
      <c r="A1141" s="155"/>
      <c r="B1141" s="155"/>
      <c r="C1141" s="155"/>
      <c r="D1141" s="277"/>
      <c r="E1141" s="155"/>
      <c r="F1141" s="685"/>
      <c r="G1141" s="685"/>
    </row>
    <row r="1142" spans="1:7" ht="15" customHeight="1">
      <c r="A1142" s="155"/>
      <c r="B1142" s="155"/>
      <c r="C1142" s="155"/>
      <c r="D1142" s="277"/>
      <c r="E1142" s="155"/>
      <c r="F1142" s="685"/>
      <c r="G1142" s="685"/>
    </row>
    <row r="1143" spans="1:7" ht="15" customHeight="1">
      <c r="A1143" s="155"/>
      <c r="B1143" s="155"/>
      <c r="C1143" s="155"/>
      <c r="D1143" s="277"/>
      <c r="E1143" s="155"/>
      <c r="F1143" s="685"/>
      <c r="G1143" s="685"/>
    </row>
    <row r="1144" spans="1:7" ht="15" customHeight="1">
      <c r="A1144" s="155"/>
      <c r="B1144" s="155"/>
      <c r="C1144" s="155"/>
      <c r="D1144" s="277"/>
      <c r="E1144" s="155"/>
      <c r="F1144" s="685"/>
      <c r="G1144" s="685"/>
    </row>
    <row r="1145" spans="1:7" ht="15" customHeight="1">
      <c r="A1145" s="155"/>
      <c r="B1145" s="155"/>
      <c r="C1145" s="155"/>
      <c r="D1145" s="277"/>
      <c r="E1145" s="155"/>
      <c r="F1145" s="685"/>
      <c r="G1145" s="685"/>
    </row>
    <row r="1146" spans="1:7" ht="15" customHeight="1">
      <c r="A1146" s="155"/>
      <c r="B1146" s="155"/>
      <c r="C1146" s="155"/>
      <c r="D1146" s="434"/>
      <c r="E1146" s="155"/>
      <c r="F1146" s="432"/>
      <c r="G1146" s="685"/>
    </row>
    <row r="1147" spans="1:7" ht="15" customHeight="1">
      <c r="A1147" s="738" t="s">
        <v>80</v>
      </c>
      <c r="B1147" s="738"/>
      <c r="C1147" s="738"/>
      <c r="D1147" s="738"/>
      <c r="E1147" s="738"/>
      <c r="F1147" s="738"/>
      <c r="G1147" s="738"/>
    </row>
    <row r="1148" spans="1:7" ht="15" customHeight="1">
      <c r="A1148" s="155"/>
      <c r="B1148" s="155"/>
      <c r="C1148" s="155"/>
      <c r="D1148" s="155"/>
      <c r="E1148" s="155"/>
      <c r="F1148" s="155"/>
      <c r="G1148" s="113"/>
    </row>
    <row r="1149" spans="1:7" ht="15" customHeight="1">
      <c r="A1149" s="694">
        <v>1</v>
      </c>
      <c r="B1149" s="684"/>
      <c r="C1149" s="682"/>
      <c r="D1149" s="116" t="s">
        <v>81</v>
      </c>
      <c r="E1149" s="135" t="s">
        <v>69</v>
      </c>
      <c r="F1149" s="148"/>
      <c r="G1149" s="116"/>
    </row>
    <row r="1150" spans="1:7" ht="31.5" customHeight="1">
      <c r="A1150" s="694">
        <v>2</v>
      </c>
      <c r="B1150" s="684"/>
      <c r="C1150" s="682"/>
      <c r="D1150" s="116" t="s">
        <v>82</v>
      </c>
      <c r="E1150" s="135" t="s">
        <v>69</v>
      </c>
      <c r="F1150" s="736" t="s">
        <v>544</v>
      </c>
      <c r="G1150" s="737"/>
    </row>
    <row r="1151" spans="1:7" ht="15" customHeight="1">
      <c r="A1151" s="694">
        <v>3</v>
      </c>
      <c r="B1151" s="684"/>
      <c r="C1151" s="682"/>
      <c r="D1151" s="116" t="s">
        <v>83</v>
      </c>
      <c r="E1151" s="135" t="s">
        <v>69</v>
      </c>
      <c r="F1151" s="148" t="s">
        <v>481</v>
      </c>
      <c r="G1151" s="116"/>
    </row>
    <row r="1152" spans="1:7" ht="36" customHeight="1">
      <c r="A1152" s="160">
        <v>4</v>
      </c>
      <c r="B1152" s="691"/>
      <c r="C1152" s="692"/>
      <c r="D1152" s="125" t="s">
        <v>84</v>
      </c>
      <c r="E1152" s="143" t="s">
        <v>69</v>
      </c>
      <c r="F1152" s="749" t="s">
        <v>1091</v>
      </c>
      <c r="G1152" s="750"/>
    </row>
    <row r="1153" spans="1:7" ht="33" customHeight="1">
      <c r="A1153" s="160">
        <v>5</v>
      </c>
      <c r="B1153" s="691"/>
      <c r="C1153" s="692"/>
      <c r="D1153" s="125" t="s">
        <v>85</v>
      </c>
      <c r="E1153" s="143" t="s">
        <v>69</v>
      </c>
      <c r="F1153" s="744" t="s">
        <v>1399</v>
      </c>
      <c r="G1153" s="744"/>
    </row>
    <row r="1154" spans="1:7" ht="33" customHeight="1">
      <c r="A1154" s="146"/>
      <c r="B1154" s="126"/>
      <c r="C1154" s="132"/>
      <c r="D1154" s="130"/>
      <c r="E1154" s="135"/>
      <c r="F1154" s="744" t="s">
        <v>1405</v>
      </c>
      <c r="G1154" s="744"/>
    </row>
    <row r="1155" spans="1:7" ht="33" customHeight="1">
      <c r="A1155" s="162"/>
      <c r="B1155" s="127"/>
      <c r="C1155" s="128"/>
      <c r="D1155" s="129"/>
      <c r="E1155" s="135"/>
      <c r="F1155" s="744" t="s">
        <v>1373</v>
      </c>
      <c r="G1155" s="744"/>
    </row>
    <row r="1156" spans="1:7" ht="17.25" customHeight="1">
      <c r="A1156" s="162"/>
      <c r="B1156" s="127"/>
      <c r="C1156" s="128"/>
      <c r="D1156" s="129"/>
      <c r="E1156" s="135"/>
      <c r="F1156" s="744" t="s">
        <v>1094</v>
      </c>
      <c r="G1156" s="744"/>
    </row>
    <row r="1157" spans="1:7" ht="17.25" customHeight="1">
      <c r="A1157" s="162"/>
      <c r="B1157" s="127"/>
      <c r="C1157" s="128"/>
      <c r="D1157" s="129"/>
      <c r="E1157" s="135"/>
      <c r="F1157" s="691" t="s">
        <v>1093</v>
      </c>
      <c r="G1157" s="693"/>
    </row>
    <row r="1158" spans="1:7" ht="17.25" customHeight="1">
      <c r="A1158" s="147"/>
      <c r="B1158" s="118"/>
      <c r="C1158" s="119"/>
      <c r="D1158" s="120"/>
      <c r="E1158" s="135"/>
      <c r="F1158" s="188" t="s">
        <v>21</v>
      </c>
      <c r="G1158" s="189"/>
    </row>
    <row r="1159" spans="1:7" ht="33.75" customHeight="1">
      <c r="A1159" s="160">
        <v>6</v>
      </c>
      <c r="B1159" s="691"/>
      <c r="C1159" s="692"/>
      <c r="D1159" s="125" t="s">
        <v>86</v>
      </c>
      <c r="E1159" s="143" t="s">
        <v>69</v>
      </c>
      <c r="F1159" s="742" t="s">
        <v>591</v>
      </c>
      <c r="G1159" s="742"/>
    </row>
    <row r="1160" spans="1:7" ht="49.5" customHeight="1">
      <c r="A1160" s="146"/>
      <c r="B1160" s="126"/>
      <c r="C1160" s="132"/>
      <c r="D1160" s="130"/>
      <c r="E1160" s="135"/>
      <c r="F1160" s="742" t="s">
        <v>688</v>
      </c>
      <c r="G1160" s="742"/>
    </row>
    <row r="1161" spans="1:7" ht="66.75" customHeight="1">
      <c r="A1161" s="162"/>
      <c r="B1161" s="127"/>
      <c r="C1161" s="128"/>
      <c r="D1161" s="129"/>
      <c r="E1161" s="135"/>
      <c r="F1161" s="742" t="s">
        <v>687</v>
      </c>
      <c r="G1161" s="742"/>
    </row>
    <row r="1162" spans="1:7" ht="33.75" customHeight="1">
      <c r="A1162" s="162"/>
      <c r="B1162" s="127"/>
      <c r="C1162" s="128"/>
      <c r="D1162" s="129"/>
      <c r="E1162" s="135"/>
      <c r="F1162" s="742" t="s">
        <v>689</v>
      </c>
      <c r="G1162" s="742"/>
    </row>
    <row r="1163" spans="1:7" ht="35.25" customHeight="1">
      <c r="A1163" s="162"/>
      <c r="B1163" s="127"/>
      <c r="C1163" s="128"/>
      <c r="D1163" s="129"/>
      <c r="E1163" s="135"/>
      <c r="F1163" s="742" t="s">
        <v>690</v>
      </c>
      <c r="G1163" s="742"/>
    </row>
    <row r="1164" spans="1:7" ht="49.5" customHeight="1">
      <c r="A1164" s="162"/>
      <c r="B1164" s="127"/>
      <c r="C1164" s="128"/>
      <c r="D1164" s="129"/>
      <c r="E1164" s="135"/>
      <c r="F1164" s="742" t="s">
        <v>592</v>
      </c>
      <c r="G1164" s="742"/>
    </row>
    <row r="1165" spans="1:7" ht="50.25" customHeight="1">
      <c r="A1165" s="162"/>
      <c r="B1165" s="127"/>
      <c r="C1165" s="128"/>
      <c r="D1165" s="129"/>
      <c r="E1165" s="135"/>
      <c r="F1165" s="742" t="s">
        <v>593</v>
      </c>
      <c r="G1165" s="742"/>
    </row>
    <row r="1166" spans="1:7" ht="63" customHeight="1">
      <c r="A1166" s="162"/>
      <c r="B1166" s="127"/>
      <c r="C1166" s="128"/>
      <c r="D1166" s="129"/>
      <c r="E1166" s="135"/>
      <c r="F1166" s="742" t="s">
        <v>594</v>
      </c>
      <c r="G1166" s="742"/>
    </row>
    <row r="1167" spans="1:7" ht="33.75" customHeight="1">
      <c r="A1167" s="162"/>
      <c r="B1167" s="127"/>
      <c r="C1167" s="128"/>
      <c r="D1167" s="129"/>
      <c r="E1167" s="135"/>
      <c r="F1167" s="742" t="s">
        <v>691</v>
      </c>
      <c r="G1167" s="742"/>
    </row>
    <row r="1168" spans="1:7" ht="16.5" customHeight="1">
      <c r="A1168" s="147"/>
      <c r="B1168" s="118"/>
      <c r="C1168" s="119"/>
      <c r="D1168" s="120"/>
      <c r="E1168" s="135"/>
      <c r="F1168" s="743" t="s">
        <v>1101</v>
      </c>
      <c r="G1168" s="743"/>
    </row>
    <row r="1169" spans="1:7" ht="15" customHeight="1">
      <c r="A1169" s="694">
        <v>7</v>
      </c>
      <c r="B1169" s="684"/>
      <c r="C1169" s="682"/>
      <c r="D1169" s="116" t="s">
        <v>87</v>
      </c>
      <c r="E1169" s="135" t="s">
        <v>69</v>
      </c>
      <c r="F1169" s="148" t="s">
        <v>1092</v>
      </c>
      <c r="G1169" s="116"/>
    </row>
    <row r="1170" spans="1:7" ht="15" customHeight="1">
      <c r="A1170" s="160">
        <v>8</v>
      </c>
      <c r="B1170" s="691"/>
      <c r="C1170" s="692"/>
      <c r="D1170" s="125" t="s">
        <v>88</v>
      </c>
      <c r="E1170" s="143" t="s">
        <v>69</v>
      </c>
      <c r="F1170" s="744" t="s">
        <v>1374</v>
      </c>
      <c r="G1170" s="744"/>
    </row>
    <row r="1171" spans="1:7" ht="15" customHeight="1">
      <c r="A1171" s="146"/>
      <c r="B1171" s="126"/>
      <c r="C1171" s="132"/>
      <c r="D1171" s="130"/>
      <c r="E1171" s="135"/>
      <c r="F1171" s="744" t="s">
        <v>1375</v>
      </c>
      <c r="G1171" s="744"/>
    </row>
    <row r="1172" spans="1:7" ht="15" customHeight="1">
      <c r="A1172" s="162"/>
      <c r="B1172" s="127"/>
      <c r="C1172" s="128"/>
      <c r="D1172" s="129"/>
      <c r="E1172" s="135"/>
      <c r="F1172" s="744" t="s">
        <v>1402</v>
      </c>
      <c r="G1172" s="744"/>
    </row>
    <row r="1173" spans="1:7" ht="15" customHeight="1">
      <c r="A1173" s="162"/>
      <c r="B1173" s="127"/>
      <c r="C1173" s="128"/>
      <c r="D1173" s="129"/>
      <c r="E1173" s="135"/>
      <c r="F1173" s="744" t="s">
        <v>1376</v>
      </c>
      <c r="G1173" s="744"/>
    </row>
    <row r="1174" spans="1:7" ht="15" customHeight="1">
      <c r="A1174" s="162"/>
      <c r="B1174" s="127"/>
      <c r="C1174" s="128"/>
      <c r="D1174" s="129"/>
      <c r="E1174" s="135"/>
      <c r="F1174" s="691" t="s">
        <v>1237</v>
      </c>
      <c r="G1174" s="693"/>
    </row>
    <row r="1175" spans="1:7" ht="15" customHeight="1">
      <c r="A1175" s="694">
        <v>9</v>
      </c>
      <c r="B1175" s="684"/>
      <c r="C1175" s="682"/>
      <c r="D1175" s="116" t="s">
        <v>89</v>
      </c>
      <c r="E1175" s="135" t="s">
        <v>69</v>
      </c>
      <c r="F1175" s="142" t="s">
        <v>536</v>
      </c>
      <c r="G1175" s="142" t="s">
        <v>1377</v>
      </c>
    </row>
    <row r="1176" spans="1:7" ht="15" customHeight="1">
      <c r="A1176" s="146"/>
      <c r="B1176" s="126"/>
      <c r="C1176" s="132"/>
      <c r="D1176" s="130"/>
      <c r="E1176" s="135"/>
      <c r="F1176" s="142" t="s">
        <v>196</v>
      </c>
      <c r="G1176" s="142" t="s">
        <v>1041</v>
      </c>
    </row>
    <row r="1177" spans="1:7" ht="15" customHeight="1">
      <c r="A1177" s="146"/>
      <c r="B1177" s="126"/>
      <c r="C1177" s="132"/>
      <c r="D1177" s="130"/>
      <c r="E1177" s="135"/>
      <c r="F1177" s="142" t="s">
        <v>197</v>
      </c>
      <c r="G1177" s="142" t="s">
        <v>221</v>
      </c>
    </row>
    <row r="1178" spans="1:7" ht="15" customHeight="1">
      <c r="A1178" s="146"/>
      <c r="B1178" s="126"/>
      <c r="C1178" s="132"/>
      <c r="D1178" s="130"/>
      <c r="E1178" s="135"/>
      <c r="F1178" s="142" t="s">
        <v>537</v>
      </c>
      <c r="G1178" s="142" t="s">
        <v>1042</v>
      </c>
    </row>
    <row r="1179" spans="1:7" ht="15" customHeight="1">
      <c r="A1179" s="146"/>
      <c r="B1179" s="126"/>
      <c r="C1179" s="132"/>
      <c r="D1179" s="130"/>
      <c r="E1179" s="135"/>
      <c r="F1179" s="142" t="s">
        <v>538</v>
      </c>
      <c r="G1179" s="142" t="s">
        <v>1043</v>
      </c>
    </row>
    <row r="1180" spans="1:7" ht="15" customHeight="1">
      <c r="A1180" s="146"/>
      <c r="B1180" s="126"/>
      <c r="C1180" s="132"/>
      <c r="D1180" s="130"/>
      <c r="E1180" s="135"/>
      <c r="F1180" s="135" t="s">
        <v>198</v>
      </c>
      <c r="G1180" s="135" t="s">
        <v>1044</v>
      </c>
    </row>
    <row r="1181" spans="1:7" ht="15" customHeight="1">
      <c r="A1181" s="162"/>
      <c r="B1181" s="127"/>
      <c r="C1181" s="128"/>
      <c r="D1181" s="129"/>
      <c r="E1181" s="135"/>
      <c r="F1181" s="113" t="s">
        <v>199</v>
      </c>
      <c r="G1181" s="135" t="s">
        <v>1045</v>
      </c>
    </row>
    <row r="1182" spans="1:7" ht="15" customHeight="1">
      <c r="A1182" s="162"/>
      <c r="B1182" s="127"/>
      <c r="C1182" s="128"/>
      <c r="D1182" s="129"/>
      <c r="E1182" s="135"/>
      <c r="F1182" s="142" t="s">
        <v>539</v>
      </c>
      <c r="G1182" s="142" t="s">
        <v>1046</v>
      </c>
    </row>
    <row r="1183" spans="1:7" ht="15" customHeight="1">
      <c r="A1183" s="147"/>
      <c r="B1183" s="118"/>
      <c r="C1183" s="119"/>
      <c r="D1183" s="120"/>
      <c r="E1183" s="135"/>
      <c r="F1183" s="144" t="s">
        <v>540</v>
      </c>
      <c r="G1183" s="144" t="s">
        <v>1047</v>
      </c>
    </row>
    <row r="1184" spans="1:7" ht="15" customHeight="1">
      <c r="A1184" s="694">
        <v>10</v>
      </c>
      <c r="B1184" s="684"/>
      <c r="C1184" s="682"/>
      <c r="D1184" s="116" t="s">
        <v>90</v>
      </c>
      <c r="E1184" s="135" t="s">
        <v>69</v>
      </c>
      <c r="F1184" s="148" t="s">
        <v>144</v>
      </c>
      <c r="G1184" s="116"/>
    </row>
    <row r="1185" spans="1:7" ht="15" customHeight="1">
      <c r="A1185" s="694">
        <v>11</v>
      </c>
      <c r="B1185" s="684"/>
      <c r="C1185" s="682"/>
      <c r="D1185" s="116" t="s">
        <v>91</v>
      </c>
      <c r="E1185" s="135" t="s">
        <v>69</v>
      </c>
      <c r="F1185" s="242" t="s">
        <v>607</v>
      </c>
      <c r="G1185" s="116"/>
    </row>
    <row r="1186" spans="1:7" ht="15" customHeight="1">
      <c r="A1186" s="694"/>
      <c r="B1186" s="684"/>
      <c r="C1186" s="682"/>
      <c r="D1186" s="116"/>
      <c r="E1186" s="135"/>
      <c r="F1186" s="187" t="s">
        <v>1095</v>
      </c>
      <c r="G1186" s="116"/>
    </row>
    <row r="1187" spans="1:7" ht="15" customHeight="1">
      <c r="A1187" s="160">
        <v>12</v>
      </c>
      <c r="B1187" s="684"/>
      <c r="C1187" s="682"/>
      <c r="D1187" s="125" t="s">
        <v>92</v>
      </c>
      <c r="E1187" s="143" t="s">
        <v>69</v>
      </c>
      <c r="F1187" s="744" t="s">
        <v>1096</v>
      </c>
      <c r="G1187" s="744"/>
    </row>
    <row r="1188" spans="1:7" ht="15" customHeight="1">
      <c r="A1188" s="160"/>
      <c r="B1188" s="684"/>
      <c r="C1188" s="682"/>
      <c r="D1188" s="125"/>
      <c r="E1188" s="135"/>
      <c r="F1188" s="744" t="s">
        <v>1097</v>
      </c>
      <c r="G1188" s="744"/>
    </row>
    <row r="1189" spans="1:7" ht="15" customHeight="1">
      <c r="A1189" s="160"/>
      <c r="B1189" s="684"/>
      <c r="C1189" s="682"/>
      <c r="D1189" s="125"/>
      <c r="E1189" s="135"/>
      <c r="F1189" s="744" t="s">
        <v>1378</v>
      </c>
      <c r="G1189" s="744"/>
    </row>
    <row r="1190" spans="1:7" ht="15" customHeight="1">
      <c r="A1190" s="160"/>
      <c r="B1190" s="684"/>
      <c r="C1190" s="682"/>
      <c r="D1190" s="125"/>
      <c r="E1190" s="135"/>
      <c r="F1190" s="744" t="s">
        <v>1098</v>
      </c>
      <c r="G1190" s="744"/>
    </row>
    <row r="1191" spans="1:7" ht="15" customHeight="1">
      <c r="A1191" s="160"/>
      <c r="B1191" s="684"/>
      <c r="C1191" s="682"/>
      <c r="D1191" s="125"/>
      <c r="E1191" s="135"/>
      <c r="F1191" s="691" t="s">
        <v>1099</v>
      </c>
      <c r="G1191" s="693"/>
    </row>
    <row r="1192" spans="1:7" ht="15" customHeight="1">
      <c r="A1192" s="694">
        <v>13</v>
      </c>
      <c r="B1192" s="684"/>
      <c r="C1192" s="682"/>
      <c r="D1192" s="116" t="s">
        <v>93</v>
      </c>
      <c r="E1192" s="135" t="s">
        <v>69</v>
      </c>
      <c r="F1192" s="148" t="s">
        <v>52</v>
      </c>
      <c r="G1192" s="116"/>
    </row>
    <row r="1193" spans="1:7" ht="15" customHeight="1">
      <c r="A1193" s="694">
        <v>14</v>
      </c>
      <c r="B1193" s="684"/>
      <c r="C1193" s="682"/>
      <c r="D1193" s="116" t="s">
        <v>94</v>
      </c>
      <c r="E1193" s="135" t="s">
        <v>69</v>
      </c>
      <c r="F1193" s="196" t="s">
        <v>637</v>
      </c>
      <c r="G1193" s="130"/>
    </row>
    <row r="1194" spans="1:7" ht="15" customHeight="1">
      <c r="A1194" s="694"/>
      <c r="B1194" s="684"/>
      <c r="C1194" s="682"/>
      <c r="D1194" s="116"/>
      <c r="E1194" s="135"/>
      <c r="F1194" s="745" t="s">
        <v>725</v>
      </c>
      <c r="G1194" s="745"/>
    </row>
    <row r="1195" spans="1:7" ht="15" customHeight="1">
      <c r="A1195" s="694"/>
      <c r="B1195" s="684"/>
      <c r="C1195" s="682"/>
      <c r="D1195" s="116"/>
      <c r="E1195" s="135"/>
      <c r="F1195" s="745" t="s">
        <v>1055</v>
      </c>
      <c r="G1195" s="745"/>
    </row>
    <row r="1196" spans="1:7" ht="15" customHeight="1">
      <c r="A1196" s="694"/>
      <c r="B1196" s="684"/>
      <c r="C1196" s="682"/>
      <c r="D1196" s="116"/>
      <c r="E1196" s="135"/>
      <c r="F1196" s="187" t="s">
        <v>1056</v>
      </c>
      <c r="G1196" s="120"/>
    </row>
    <row r="1197" spans="1:7" ht="15" customHeight="1">
      <c r="A1197" s="694">
        <v>15</v>
      </c>
      <c r="B1197" s="684"/>
      <c r="C1197" s="682"/>
      <c r="D1197" s="116" t="s">
        <v>95</v>
      </c>
      <c r="E1197" s="135" t="s">
        <v>69</v>
      </c>
      <c r="F1197" s="148"/>
      <c r="G1197" s="116"/>
    </row>
    <row r="1198" spans="1:7" ht="15" customHeight="1">
      <c r="A1198" s="149"/>
      <c r="B1198" s="135" t="s">
        <v>115</v>
      </c>
      <c r="C1198" s="135"/>
      <c r="D1198" s="135" t="s">
        <v>96</v>
      </c>
      <c r="E1198" s="135" t="s">
        <v>69</v>
      </c>
      <c r="F1198" s="148" t="s">
        <v>917</v>
      </c>
      <c r="G1198" s="116"/>
    </row>
    <row r="1199" spans="1:7" ht="15" customHeight="1">
      <c r="A1199" s="152"/>
      <c r="B1199" s="135" t="s">
        <v>116</v>
      </c>
      <c r="C1199" s="135"/>
      <c r="D1199" s="135" t="s">
        <v>97</v>
      </c>
      <c r="E1199" s="135" t="s">
        <v>69</v>
      </c>
      <c r="F1199" s="148" t="s">
        <v>918</v>
      </c>
      <c r="G1199" s="116"/>
    </row>
    <row r="1200" spans="1:7" ht="15" customHeight="1">
      <c r="A1200" s="152"/>
      <c r="B1200" s="135" t="s">
        <v>117</v>
      </c>
      <c r="C1200" s="135"/>
      <c r="D1200" s="135" t="s">
        <v>98</v>
      </c>
      <c r="E1200" s="135" t="s">
        <v>69</v>
      </c>
      <c r="F1200" s="148"/>
      <c r="G1200" s="116"/>
    </row>
    <row r="1201" spans="1:7" ht="15" customHeight="1">
      <c r="A1201" s="152"/>
      <c r="B1201" s="135"/>
      <c r="C1201" s="135" t="s">
        <v>52</v>
      </c>
      <c r="D1201" s="135" t="s">
        <v>99</v>
      </c>
      <c r="E1201" s="135" t="s">
        <v>69</v>
      </c>
      <c r="F1201" s="148" t="s">
        <v>52</v>
      </c>
      <c r="G1201" s="116"/>
    </row>
    <row r="1202" spans="1:7" ht="15" customHeight="1">
      <c r="A1202" s="152"/>
      <c r="B1202" s="135"/>
      <c r="C1202" s="135" t="s">
        <v>52</v>
      </c>
      <c r="D1202" s="135" t="s">
        <v>100</v>
      </c>
      <c r="E1202" s="135" t="s">
        <v>69</v>
      </c>
      <c r="F1202" s="148" t="s">
        <v>52</v>
      </c>
      <c r="G1202" s="116"/>
    </row>
    <row r="1203" spans="1:7" ht="15" customHeight="1">
      <c r="A1203" s="152"/>
      <c r="B1203" s="135" t="s">
        <v>118</v>
      </c>
      <c r="C1203" s="135"/>
      <c r="D1203" s="135" t="s">
        <v>101</v>
      </c>
      <c r="E1203" s="135" t="s">
        <v>69</v>
      </c>
      <c r="F1203" s="148" t="s">
        <v>145</v>
      </c>
      <c r="G1203" s="116"/>
    </row>
    <row r="1204" spans="1:7" ht="15" customHeight="1">
      <c r="A1204" s="152"/>
      <c r="B1204" s="135" t="s">
        <v>119</v>
      </c>
      <c r="C1204" s="135"/>
      <c r="D1204" s="135" t="s">
        <v>102</v>
      </c>
      <c r="E1204" s="135" t="s">
        <v>69</v>
      </c>
      <c r="F1204" s="148" t="s">
        <v>52</v>
      </c>
      <c r="G1204" s="116"/>
    </row>
    <row r="1205" spans="1:7" ht="15" customHeight="1">
      <c r="A1205" s="152"/>
      <c r="B1205" s="135" t="s">
        <v>120</v>
      </c>
      <c r="C1205" s="135"/>
      <c r="D1205" s="135" t="s">
        <v>103</v>
      </c>
      <c r="E1205" s="135" t="s">
        <v>69</v>
      </c>
      <c r="F1205" s="148" t="s">
        <v>52</v>
      </c>
      <c r="G1205" s="116"/>
    </row>
    <row r="1206" spans="1:7" ht="15" customHeight="1">
      <c r="A1206" s="152"/>
      <c r="B1206" s="135" t="s">
        <v>121</v>
      </c>
      <c r="C1206" s="135"/>
      <c r="D1206" s="135" t="s">
        <v>104</v>
      </c>
      <c r="E1206" s="135" t="s">
        <v>69</v>
      </c>
      <c r="F1206" s="148" t="s">
        <v>242</v>
      </c>
      <c r="G1206" s="116"/>
    </row>
    <row r="1207" spans="1:7" ht="15" customHeight="1">
      <c r="A1207" s="152"/>
      <c r="B1207" s="135" t="s">
        <v>122</v>
      </c>
      <c r="C1207" s="135"/>
      <c r="D1207" s="135" t="s">
        <v>105</v>
      </c>
      <c r="E1207" s="135" t="s">
        <v>69</v>
      </c>
      <c r="F1207" s="148" t="s">
        <v>52</v>
      </c>
      <c r="G1207" s="116"/>
    </row>
    <row r="1208" spans="1:7" ht="15" customHeight="1">
      <c r="A1208" s="152"/>
      <c r="B1208" s="135" t="s">
        <v>123</v>
      </c>
      <c r="C1208" s="135"/>
      <c r="D1208" s="135" t="s">
        <v>106</v>
      </c>
      <c r="E1208" s="135" t="s">
        <v>69</v>
      </c>
      <c r="F1208" s="148" t="s">
        <v>52</v>
      </c>
      <c r="G1208" s="116"/>
    </row>
    <row r="1209" spans="1:7" ht="15" customHeight="1">
      <c r="A1209" s="150"/>
      <c r="B1209" s="135" t="s">
        <v>124</v>
      </c>
      <c r="C1209" s="135"/>
      <c r="D1209" s="135" t="s">
        <v>107</v>
      </c>
      <c r="E1209" s="135" t="s">
        <v>69</v>
      </c>
      <c r="F1209" s="148" t="s">
        <v>52</v>
      </c>
      <c r="G1209" s="116"/>
    </row>
    <row r="1210" spans="1:7" ht="15" customHeight="1">
      <c r="A1210" s="155"/>
      <c r="B1210" s="155"/>
      <c r="C1210" s="155"/>
      <c r="D1210" s="155"/>
      <c r="E1210" s="155"/>
      <c r="F1210" s="155"/>
      <c r="G1210" s="113"/>
    </row>
    <row r="1211" spans="1:7" ht="15" customHeight="1">
      <c r="A1211" s="155"/>
      <c r="B1211" s="155"/>
      <c r="C1211" s="155"/>
      <c r="D1211" s="155"/>
      <c r="E1211" s="155"/>
      <c r="F1211" s="155"/>
      <c r="G1211" s="113"/>
    </row>
    <row r="1212" spans="1:7" ht="15" customHeight="1">
      <c r="A1212" s="155"/>
      <c r="B1212" s="155"/>
      <c r="C1212" s="155"/>
      <c r="D1212" s="685" t="s">
        <v>133</v>
      </c>
      <c r="E1212" s="155"/>
      <c r="F1212" s="685"/>
      <c r="G1212" s="685" t="s">
        <v>152</v>
      </c>
    </row>
    <row r="1213" spans="1:7" ht="15" customHeight="1">
      <c r="A1213" s="155"/>
      <c r="B1213" s="155"/>
      <c r="C1213" s="155"/>
      <c r="D1213" s="685"/>
      <c r="E1213" s="155"/>
      <c r="F1213" s="685"/>
      <c r="G1213" s="685"/>
    </row>
    <row r="1214" spans="1:7" ht="15" customHeight="1">
      <c r="A1214" s="155"/>
      <c r="B1214" s="155"/>
      <c r="C1214" s="155"/>
      <c r="D1214" s="685"/>
      <c r="E1214" s="155"/>
      <c r="F1214" s="685"/>
      <c r="G1214" s="685"/>
    </row>
    <row r="1215" spans="1:7" ht="15" customHeight="1">
      <c r="A1215" s="155"/>
      <c r="B1215" s="155"/>
      <c r="C1215" s="155"/>
      <c r="D1215" s="685"/>
      <c r="E1215" s="155"/>
      <c r="F1215" s="685"/>
      <c r="G1215" s="685"/>
    </row>
    <row r="1216" spans="1:7" ht="15" customHeight="1">
      <c r="A1216" s="155"/>
      <c r="B1216" s="155"/>
      <c r="C1216" s="155"/>
      <c r="D1216" s="689"/>
      <c r="E1216" s="155"/>
      <c r="F1216" s="685"/>
      <c r="G1216" s="685"/>
    </row>
    <row r="1217" spans="1:7" ht="15" customHeight="1">
      <c r="A1217" s="155"/>
      <c r="B1217" s="155"/>
      <c r="C1217" s="155"/>
      <c r="D1217" s="190" t="s">
        <v>1629</v>
      </c>
      <c r="E1217" s="155"/>
      <c r="F1217" s="685"/>
      <c r="G1217" s="190" t="s">
        <v>1614</v>
      </c>
    </row>
    <row r="1218" spans="1:7" ht="15" customHeight="1">
      <c r="A1218" s="155"/>
      <c r="B1218" s="155"/>
      <c r="C1218" s="155"/>
      <c r="D1218" s="277" t="s">
        <v>319</v>
      </c>
      <c r="E1218" s="155"/>
      <c r="F1218" s="685"/>
      <c r="G1218" s="113"/>
    </row>
    <row r="1219" spans="1:7" ht="15" customHeight="1">
      <c r="A1219" s="155"/>
      <c r="B1219" s="155"/>
      <c r="C1219" s="155"/>
      <c r="D1219" s="689"/>
      <c r="E1219" s="155"/>
      <c r="F1219" s="685"/>
      <c r="G1219" s="113"/>
    </row>
    <row r="1220" spans="1:7" ht="15" customHeight="1">
      <c r="A1220" s="155"/>
      <c r="B1220" s="155"/>
      <c r="C1220" s="155"/>
      <c r="D1220" s="689"/>
      <c r="E1220" s="155"/>
      <c r="F1220" s="685"/>
      <c r="G1220" s="113"/>
    </row>
    <row r="1221" spans="1:7" ht="15" customHeight="1">
      <c r="A1221" s="155"/>
      <c r="B1221" s="155"/>
      <c r="C1221" s="155"/>
      <c r="D1221" s="689"/>
      <c r="E1221" s="155"/>
      <c r="F1221" s="685"/>
      <c r="G1221" s="113"/>
    </row>
    <row r="1222" spans="1:7" ht="15" customHeight="1">
      <c r="A1222" s="155"/>
      <c r="B1222" s="155"/>
      <c r="C1222" s="155"/>
      <c r="D1222" s="689"/>
      <c r="E1222" s="155"/>
      <c r="F1222" s="685"/>
      <c r="G1222" s="113"/>
    </row>
    <row r="1223" spans="1:7" ht="15" customHeight="1">
      <c r="A1223" s="155"/>
      <c r="B1223" s="155"/>
      <c r="C1223" s="155"/>
      <c r="D1223" s="689"/>
      <c r="E1223" s="155"/>
      <c r="F1223" s="685"/>
      <c r="G1223" s="113"/>
    </row>
    <row r="1224" spans="1:7" ht="15" customHeight="1">
      <c r="A1224" s="155"/>
      <c r="B1224" s="155"/>
      <c r="C1224" s="155"/>
      <c r="D1224" s="689"/>
      <c r="E1224" s="155"/>
      <c r="F1224" s="685"/>
      <c r="G1224" s="113"/>
    </row>
    <row r="1225" spans="1:7" ht="15" customHeight="1">
      <c r="A1225" s="155"/>
      <c r="B1225" s="155"/>
      <c r="C1225" s="155"/>
      <c r="D1225" s="689"/>
      <c r="E1225" s="155"/>
      <c r="F1225" s="685"/>
      <c r="G1225" s="113"/>
    </row>
    <row r="1226" spans="1:7" ht="15" customHeight="1">
      <c r="A1226" s="155"/>
      <c r="B1226" s="155"/>
      <c r="C1226" s="155"/>
      <c r="D1226" s="689"/>
      <c r="E1226" s="155"/>
      <c r="F1226" s="685"/>
      <c r="G1226" s="113"/>
    </row>
    <row r="1227" spans="1:7" ht="15" customHeight="1">
      <c r="A1227" s="155"/>
      <c r="B1227" s="155"/>
      <c r="C1227" s="155"/>
      <c r="D1227" s="689"/>
      <c r="E1227" s="155"/>
      <c r="F1227" s="685"/>
      <c r="G1227" s="113"/>
    </row>
    <row r="1228" spans="1:7" ht="15" customHeight="1">
      <c r="A1228" s="155"/>
      <c r="B1228" s="155"/>
      <c r="C1228" s="155"/>
      <c r="D1228" s="689"/>
      <c r="E1228" s="155"/>
      <c r="F1228" s="685"/>
      <c r="G1228" s="113"/>
    </row>
    <row r="1229" spans="1:7" ht="15" customHeight="1">
      <c r="A1229" s="155"/>
      <c r="B1229" s="155"/>
      <c r="C1229" s="155"/>
      <c r="D1229" s="689"/>
      <c r="E1229" s="155"/>
      <c r="F1229" s="685"/>
      <c r="G1229" s="113"/>
    </row>
    <row r="1230" spans="1:7" ht="15" customHeight="1">
      <c r="A1230" s="155"/>
      <c r="B1230" s="155"/>
      <c r="C1230" s="155"/>
      <c r="D1230" s="689"/>
      <c r="E1230" s="155"/>
      <c r="F1230" s="685"/>
      <c r="G1230" s="113"/>
    </row>
    <row r="1231" spans="1:7" ht="15" customHeight="1">
      <c r="A1231" s="155"/>
      <c r="B1231" s="155"/>
      <c r="C1231" s="155"/>
      <c r="D1231" s="689"/>
      <c r="E1231" s="155"/>
      <c r="F1231" s="685"/>
      <c r="G1231" s="113"/>
    </row>
    <row r="1232" spans="1:7" ht="15" customHeight="1">
      <c r="A1232" s="155"/>
      <c r="B1232" s="155"/>
      <c r="C1232" s="155"/>
      <c r="D1232" s="689"/>
      <c r="E1232" s="155"/>
      <c r="F1232" s="685"/>
      <c r="G1232" s="113"/>
    </row>
    <row r="1233" spans="1:7" ht="15" customHeight="1">
      <c r="A1233" s="155"/>
      <c r="B1233" s="155"/>
      <c r="C1233" s="155"/>
      <c r="D1233" s="689"/>
      <c r="E1233" s="155"/>
      <c r="F1233" s="685"/>
      <c r="G1233" s="113"/>
    </row>
    <row r="1234" spans="1:7" ht="15" customHeight="1">
      <c r="A1234" s="155"/>
      <c r="B1234" s="155"/>
      <c r="C1234" s="155"/>
      <c r="D1234" s="689"/>
      <c r="E1234" s="155"/>
      <c r="F1234" s="685"/>
      <c r="G1234" s="113"/>
    </row>
    <row r="1235" spans="1:7" ht="15" customHeight="1">
      <c r="A1235" s="155"/>
      <c r="B1235" s="155"/>
      <c r="C1235" s="155"/>
      <c r="D1235" s="689"/>
      <c r="E1235" s="155"/>
      <c r="F1235" s="685"/>
      <c r="G1235" s="113"/>
    </row>
    <row r="1236" spans="1:7" ht="15" customHeight="1">
      <c r="A1236" s="155"/>
      <c r="B1236" s="155"/>
      <c r="C1236" s="155"/>
      <c r="D1236" s="689"/>
      <c r="E1236" s="155"/>
      <c r="F1236" s="685"/>
      <c r="G1236" s="113"/>
    </row>
    <row r="1237" spans="1:7" ht="15" customHeight="1">
      <c r="A1237" s="155"/>
      <c r="B1237" s="155"/>
      <c r="C1237" s="155"/>
      <c r="D1237" s="689"/>
      <c r="E1237" s="155"/>
      <c r="F1237" s="685"/>
      <c r="G1237" s="113"/>
    </row>
    <row r="1238" spans="1:7" ht="15" customHeight="1">
      <c r="A1238" s="155"/>
      <c r="B1238" s="155"/>
      <c r="C1238" s="155"/>
      <c r="D1238" s="689"/>
      <c r="E1238" s="155"/>
      <c r="F1238" s="685"/>
      <c r="G1238" s="113"/>
    </row>
    <row r="1239" spans="1:7" ht="15" customHeight="1">
      <c r="A1239" s="155"/>
      <c r="B1239" s="155"/>
      <c r="C1239" s="155"/>
      <c r="D1239" s="689"/>
      <c r="E1239" s="155"/>
      <c r="F1239" s="685"/>
      <c r="G1239" s="113"/>
    </row>
    <row r="1240" spans="1:7" ht="15" customHeight="1">
      <c r="A1240" s="155"/>
      <c r="B1240" s="155"/>
      <c r="C1240" s="155"/>
      <c r="D1240" s="689"/>
      <c r="E1240" s="155"/>
      <c r="F1240" s="685"/>
      <c r="G1240" s="113"/>
    </row>
    <row r="1241" spans="1:7" ht="15" customHeight="1">
      <c r="A1241" s="155"/>
      <c r="B1241" s="155"/>
      <c r="C1241" s="155"/>
      <c r="D1241" s="689"/>
      <c r="E1241" s="155"/>
      <c r="F1241" s="685"/>
      <c r="G1241" s="113"/>
    </row>
    <row r="1242" spans="1:7" ht="15" customHeight="1">
      <c r="A1242" s="155"/>
      <c r="B1242" s="155"/>
      <c r="C1242" s="155"/>
      <c r="D1242" s="689"/>
      <c r="E1242" s="155"/>
      <c r="F1242" s="685"/>
      <c r="G1242" s="113"/>
    </row>
    <row r="1243" spans="1:7" ht="15" customHeight="1">
      <c r="A1243" s="155"/>
      <c r="B1243" s="155"/>
      <c r="C1243" s="155"/>
      <c r="D1243" s="689"/>
      <c r="E1243" s="155"/>
      <c r="F1243" s="685"/>
      <c r="G1243" s="113"/>
    </row>
    <row r="1244" spans="1:7" ht="15" customHeight="1">
      <c r="A1244" s="155"/>
      <c r="B1244" s="155"/>
      <c r="C1244" s="155"/>
      <c r="D1244" s="689"/>
      <c r="E1244" s="155"/>
      <c r="F1244" s="685"/>
      <c r="G1244" s="113"/>
    </row>
    <row r="1245" spans="1:7" ht="15" customHeight="1">
      <c r="A1245" s="155"/>
      <c r="B1245" s="155"/>
      <c r="C1245" s="155"/>
      <c r="D1245" s="689"/>
      <c r="E1245" s="155"/>
      <c r="F1245" s="685"/>
      <c r="G1245" s="113"/>
    </row>
    <row r="1246" spans="1:7" ht="15" customHeight="1">
      <c r="A1246" s="155"/>
      <c r="B1246" s="155"/>
      <c r="C1246" s="155"/>
      <c r="D1246" s="689"/>
      <c r="E1246" s="155"/>
      <c r="F1246" s="685"/>
      <c r="G1246" s="113"/>
    </row>
    <row r="1247" spans="1:7" ht="15" customHeight="1">
      <c r="A1247" s="155"/>
      <c r="B1247" s="155"/>
      <c r="C1247" s="155"/>
      <c r="D1247" s="689"/>
      <c r="E1247" s="155"/>
      <c r="F1247" s="685"/>
      <c r="G1247" s="113"/>
    </row>
    <row r="1248" spans="1:7" ht="15" customHeight="1">
      <c r="A1248" s="155"/>
      <c r="B1248" s="155"/>
      <c r="C1248" s="155"/>
      <c r="D1248" s="689"/>
      <c r="E1248" s="155"/>
      <c r="F1248" s="685"/>
      <c r="G1248" s="113"/>
    </row>
    <row r="1249" spans="1:7" ht="15" customHeight="1">
      <c r="A1249" s="155"/>
      <c r="B1249" s="155"/>
      <c r="C1249" s="155"/>
      <c r="D1249" s="689"/>
      <c r="E1249" s="155"/>
      <c r="F1249" s="685"/>
      <c r="G1249" s="113"/>
    </row>
    <row r="1250" spans="1:7" ht="15" customHeight="1">
      <c r="A1250" s="155"/>
      <c r="B1250" s="155"/>
      <c r="C1250" s="155"/>
      <c r="D1250" s="689"/>
      <c r="E1250" s="155"/>
      <c r="F1250" s="685"/>
      <c r="G1250" s="113"/>
    </row>
    <row r="1251" spans="1:7" ht="15" customHeight="1">
      <c r="A1251" s="155"/>
      <c r="B1251" s="155"/>
      <c r="C1251" s="155"/>
      <c r="D1251" s="689"/>
      <c r="E1251" s="155"/>
      <c r="F1251" s="685"/>
      <c r="G1251" s="113"/>
    </row>
    <row r="1252" spans="1:7" ht="15" customHeight="1">
      <c r="A1252" s="155"/>
      <c r="B1252" s="155"/>
      <c r="C1252" s="155"/>
      <c r="D1252" s="689"/>
      <c r="E1252" s="155"/>
      <c r="F1252" s="685"/>
      <c r="G1252" s="113"/>
    </row>
    <row r="1253" spans="1:7" ht="15" customHeight="1">
      <c r="A1253" s="155"/>
      <c r="B1253" s="155"/>
      <c r="C1253" s="155"/>
      <c r="D1253" s="689"/>
      <c r="E1253" s="155"/>
      <c r="F1253" s="685"/>
      <c r="G1253" s="113"/>
    </row>
    <row r="1254" spans="1:7" ht="15" customHeight="1">
      <c r="A1254" s="155"/>
      <c r="B1254" s="155"/>
      <c r="C1254" s="155"/>
      <c r="D1254" s="689"/>
      <c r="E1254" s="155"/>
      <c r="F1254" s="685"/>
      <c r="G1254" s="113"/>
    </row>
    <row r="1255" spans="1:7" ht="15" customHeight="1">
      <c r="A1255" s="155"/>
      <c r="B1255" s="155"/>
      <c r="C1255" s="155"/>
      <c r="D1255" s="689"/>
      <c r="E1255" s="155"/>
      <c r="F1255" s="685"/>
      <c r="G1255" s="113"/>
    </row>
    <row r="1256" spans="1:7" ht="15" customHeight="1">
      <c r="A1256" s="155"/>
      <c r="B1256" s="155"/>
      <c r="C1256" s="155"/>
      <c r="D1256" s="689"/>
      <c r="E1256" s="155"/>
      <c r="F1256" s="685"/>
      <c r="G1256" s="113"/>
    </row>
    <row r="1257" spans="1:7" ht="15" customHeight="1">
      <c r="A1257" s="155"/>
      <c r="B1257" s="155"/>
      <c r="C1257" s="155"/>
      <c r="D1257" s="689"/>
      <c r="E1257" s="155"/>
      <c r="F1257" s="685"/>
      <c r="G1257" s="113"/>
    </row>
    <row r="1258" spans="1:7" ht="15" customHeight="1">
      <c r="A1258" s="155"/>
      <c r="B1258" s="155"/>
      <c r="C1258" s="155"/>
      <c r="D1258" s="689"/>
      <c r="E1258" s="155"/>
      <c r="F1258" s="685"/>
      <c r="G1258" s="113"/>
    </row>
    <row r="1259" spans="1:7" ht="15" customHeight="1">
      <c r="A1259" s="155"/>
      <c r="B1259" s="155"/>
      <c r="C1259" s="155"/>
      <c r="D1259" s="689"/>
      <c r="E1259" s="155"/>
      <c r="F1259" s="685"/>
      <c r="G1259" s="113"/>
    </row>
    <row r="1260" spans="1:7" ht="15" customHeight="1">
      <c r="A1260" s="155"/>
      <c r="B1260" s="155"/>
      <c r="C1260" s="155"/>
      <c r="D1260" s="689"/>
      <c r="E1260" s="155"/>
      <c r="F1260" s="685"/>
      <c r="G1260" s="113"/>
    </row>
    <row r="1261" spans="1:7" ht="15" customHeight="1">
      <c r="A1261" s="155"/>
      <c r="B1261" s="155"/>
      <c r="C1261" s="155"/>
      <c r="D1261" s="689"/>
      <c r="E1261" s="155"/>
      <c r="F1261" s="685"/>
      <c r="G1261" s="113"/>
    </row>
    <row r="1262" spans="1:7" ht="15.75">
      <c r="A1262" s="738" t="s">
        <v>80</v>
      </c>
      <c r="B1262" s="738"/>
      <c r="C1262" s="738"/>
      <c r="D1262" s="738"/>
      <c r="E1262" s="738"/>
      <c r="F1262" s="738"/>
      <c r="G1262" s="738"/>
    </row>
    <row r="1263" spans="1:7" ht="15.75">
      <c r="A1263" s="155"/>
      <c r="B1263" s="155"/>
      <c r="C1263" s="155"/>
      <c r="D1263" s="155"/>
      <c r="E1263" s="155"/>
      <c r="F1263" s="155"/>
      <c r="G1263" s="113"/>
    </row>
    <row r="1264" spans="1:7" ht="15" customHeight="1">
      <c r="A1264" s="141">
        <v>1</v>
      </c>
      <c r="B1264" s="114"/>
      <c r="C1264" s="115"/>
      <c r="D1264" s="116" t="s">
        <v>81</v>
      </c>
      <c r="E1264" s="135" t="s">
        <v>69</v>
      </c>
      <c r="F1264" s="148"/>
      <c r="G1264" s="116"/>
    </row>
    <row r="1265" spans="1:15" ht="15" customHeight="1">
      <c r="A1265" s="141">
        <v>2</v>
      </c>
      <c r="B1265" s="114"/>
      <c r="C1265" s="115"/>
      <c r="D1265" s="116" t="s">
        <v>82</v>
      </c>
      <c r="E1265" s="135" t="s">
        <v>69</v>
      </c>
      <c r="F1265" s="148" t="s">
        <v>545</v>
      </c>
      <c r="G1265" s="116"/>
    </row>
    <row r="1266" spans="1:15" ht="15" customHeight="1">
      <c r="A1266" s="141">
        <v>3</v>
      </c>
      <c r="B1266" s="114"/>
      <c r="C1266" s="115"/>
      <c r="D1266" s="116" t="s">
        <v>83</v>
      </c>
      <c r="E1266" s="135" t="s">
        <v>69</v>
      </c>
      <c r="F1266" s="148" t="s">
        <v>481</v>
      </c>
      <c r="G1266" s="116"/>
    </row>
    <row r="1267" spans="1:15" ht="99.75" customHeight="1">
      <c r="A1267" s="160">
        <v>4</v>
      </c>
      <c r="B1267" s="121"/>
      <c r="C1267" s="171"/>
      <c r="D1267" s="125" t="s">
        <v>84</v>
      </c>
      <c r="E1267" s="143" t="s">
        <v>69</v>
      </c>
      <c r="F1267" s="779" t="s">
        <v>258</v>
      </c>
      <c r="G1267" s="780"/>
    </row>
    <row r="1268" spans="1:15" ht="33" customHeight="1">
      <c r="A1268" s="160">
        <v>5</v>
      </c>
      <c r="B1268" s="218"/>
      <c r="C1268" s="171"/>
      <c r="D1268" s="125" t="s">
        <v>85</v>
      </c>
      <c r="E1268" s="143" t="s">
        <v>69</v>
      </c>
      <c r="F1268" s="779" t="s">
        <v>23</v>
      </c>
      <c r="G1268" s="780"/>
    </row>
    <row r="1269" spans="1:15" ht="18.75" customHeight="1">
      <c r="A1269" s="146"/>
      <c r="B1269" s="126"/>
      <c r="C1269" s="132"/>
      <c r="D1269" s="130"/>
      <c r="E1269" s="135"/>
      <c r="F1269" s="779" t="s">
        <v>259</v>
      </c>
      <c r="G1269" s="780"/>
    </row>
    <row r="1270" spans="1:15" ht="15.75">
      <c r="A1270" s="162"/>
      <c r="B1270" s="127"/>
      <c r="C1270" s="128"/>
      <c r="D1270" s="129"/>
      <c r="E1270" s="135"/>
      <c r="F1270" s="779" t="s">
        <v>260</v>
      </c>
      <c r="G1270" s="780"/>
    </row>
    <row r="1271" spans="1:15" ht="15.75">
      <c r="A1271" s="162"/>
      <c r="B1271" s="127"/>
      <c r="C1271" s="128"/>
      <c r="D1271" s="129"/>
      <c r="E1271" s="135"/>
      <c r="F1271" s="746" t="s">
        <v>261</v>
      </c>
      <c r="G1271" s="748"/>
    </row>
    <row r="1272" spans="1:15" ht="33.75" customHeight="1">
      <c r="A1272" s="162"/>
      <c r="B1272" s="127"/>
      <c r="C1272" s="128"/>
      <c r="D1272" s="129"/>
      <c r="E1272" s="135"/>
      <c r="F1272" s="749" t="s">
        <v>484</v>
      </c>
      <c r="G1272" s="750"/>
    </row>
    <row r="1273" spans="1:15" ht="50.25" customHeight="1">
      <c r="A1273" s="162"/>
      <c r="B1273" s="127"/>
      <c r="C1273" s="128"/>
      <c r="D1273" s="129"/>
      <c r="E1273" s="135"/>
      <c r="F1273" s="779" t="s">
        <v>264</v>
      </c>
      <c r="G1273" s="780"/>
    </row>
    <row r="1274" spans="1:15" ht="19.5" customHeight="1">
      <c r="A1274" s="162"/>
      <c r="B1274" s="127"/>
      <c r="C1274" s="128"/>
      <c r="D1274" s="129"/>
      <c r="E1274" s="135"/>
      <c r="F1274" s="779" t="s">
        <v>262</v>
      </c>
      <c r="G1274" s="780"/>
    </row>
    <row r="1275" spans="1:15" ht="19.5" customHeight="1">
      <c r="A1275" s="147"/>
      <c r="B1275" s="118"/>
      <c r="C1275" s="119"/>
      <c r="D1275" s="120"/>
      <c r="E1275" s="135"/>
      <c r="F1275" s="779" t="s">
        <v>263</v>
      </c>
      <c r="G1275" s="780"/>
    </row>
    <row r="1276" spans="1:15" s="41" customFormat="1" ht="50.25" customHeight="1">
      <c r="A1276" s="216">
        <v>6</v>
      </c>
      <c r="B1276" s="236"/>
      <c r="C1276" s="237"/>
      <c r="D1276" s="238" t="s">
        <v>86</v>
      </c>
      <c r="E1276" s="215" t="s">
        <v>69</v>
      </c>
      <c r="F1276" s="742" t="s">
        <v>564</v>
      </c>
      <c r="G1276" s="742"/>
      <c r="H1276" s="221"/>
      <c r="I1276" s="221"/>
      <c r="J1276" s="221"/>
      <c r="K1276" s="221"/>
      <c r="L1276" s="221"/>
      <c r="M1276" s="221"/>
      <c r="N1276" s="221"/>
      <c r="O1276" s="221"/>
    </row>
    <row r="1277" spans="1:15" s="41" customFormat="1" ht="34.5" customHeight="1">
      <c r="A1277" s="213"/>
      <c r="B1277" s="239"/>
      <c r="C1277" s="240"/>
      <c r="D1277" s="241"/>
      <c r="E1277" s="215"/>
      <c r="F1277" s="742" t="s">
        <v>565</v>
      </c>
      <c r="G1277" s="742"/>
      <c r="H1277" s="221"/>
      <c r="I1277" s="221"/>
      <c r="J1277" s="221"/>
      <c r="K1277" s="221"/>
      <c r="L1277" s="221"/>
      <c r="M1277" s="221"/>
      <c r="N1277" s="221"/>
      <c r="O1277" s="221"/>
    </row>
    <row r="1278" spans="1:15" s="41" customFormat="1" ht="50.25" customHeight="1">
      <c r="A1278" s="213"/>
      <c r="B1278" s="239"/>
      <c r="C1278" s="240"/>
      <c r="D1278" s="241"/>
      <c r="E1278" s="215"/>
      <c r="F1278" s="742" t="s">
        <v>566</v>
      </c>
      <c r="G1278" s="742"/>
      <c r="H1278" s="221"/>
      <c r="I1278" s="221"/>
      <c r="J1278" s="221"/>
      <c r="K1278" s="221"/>
      <c r="L1278" s="221"/>
      <c r="M1278" s="221"/>
      <c r="N1278" s="221"/>
      <c r="O1278" s="221"/>
    </row>
    <row r="1279" spans="1:15" s="41" customFormat="1" ht="34.5" customHeight="1">
      <c r="A1279" s="213"/>
      <c r="B1279" s="239"/>
      <c r="C1279" s="240"/>
      <c r="D1279" s="241"/>
      <c r="E1279" s="215"/>
      <c r="F1279" s="742" t="s">
        <v>567</v>
      </c>
      <c r="G1279" s="742"/>
      <c r="H1279" s="221"/>
      <c r="I1279" s="221"/>
      <c r="J1279" s="221"/>
      <c r="K1279" s="221"/>
      <c r="L1279" s="221"/>
      <c r="M1279" s="221"/>
      <c r="N1279" s="221"/>
      <c r="O1279" s="221"/>
    </row>
    <row r="1280" spans="1:15" s="41" customFormat="1" ht="36.75" customHeight="1">
      <c r="A1280" s="213"/>
      <c r="B1280" s="239"/>
      <c r="C1280" s="240"/>
      <c r="D1280" s="241"/>
      <c r="E1280" s="215"/>
      <c r="F1280" s="742" t="s">
        <v>568</v>
      </c>
      <c r="G1280" s="742"/>
      <c r="H1280" s="221"/>
      <c r="I1280" s="221"/>
      <c r="J1280" s="221"/>
      <c r="K1280" s="221"/>
      <c r="L1280" s="221"/>
      <c r="M1280" s="221"/>
      <c r="N1280" s="221"/>
      <c r="O1280" s="221"/>
    </row>
    <row r="1281" spans="1:15" s="41" customFormat="1" ht="34.5" customHeight="1">
      <c r="A1281" s="213"/>
      <c r="B1281" s="239"/>
      <c r="C1281" s="240"/>
      <c r="D1281" s="241"/>
      <c r="E1281" s="215"/>
      <c r="F1281" s="742" t="s">
        <v>569</v>
      </c>
      <c r="G1281" s="742"/>
      <c r="H1281" s="221"/>
      <c r="I1281" s="221"/>
      <c r="J1281" s="221"/>
      <c r="K1281" s="221"/>
      <c r="L1281" s="221"/>
      <c r="M1281" s="221"/>
      <c r="N1281" s="221"/>
      <c r="O1281" s="221"/>
    </row>
    <row r="1282" spans="1:15" s="41" customFormat="1" ht="33.75" customHeight="1">
      <c r="A1282" s="213"/>
      <c r="B1282" s="239"/>
      <c r="C1282" s="240"/>
      <c r="D1282" s="241"/>
      <c r="E1282" s="215"/>
      <c r="F1282" s="742" t="s">
        <v>570</v>
      </c>
      <c r="G1282" s="742"/>
      <c r="H1282" s="221"/>
      <c r="I1282" s="221"/>
      <c r="J1282" s="221"/>
      <c r="K1282" s="221"/>
      <c r="L1282" s="221"/>
      <c r="M1282" s="221"/>
      <c r="N1282" s="221"/>
      <c r="O1282" s="221"/>
    </row>
    <row r="1283" spans="1:15" s="41" customFormat="1" ht="50.25" customHeight="1">
      <c r="A1283" s="213"/>
      <c r="B1283" s="239"/>
      <c r="C1283" s="240"/>
      <c r="D1283" s="241"/>
      <c r="E1283" s="215"/>
      <c r="F1283" s="742" t="s">
        <v>571</v>
      </c>
      <c r="G1283" s="742"/>
      <c r="H1283" s="221"/>
      <c r="I1283" s="221"/>
      <c r="J1283" s="221"/>
      <c r="K1283" s="221"/>
      <c r="L1283" s="221"/>
      <c r="M1283" s="221"/>
      <c r="N1283" s="221"/>
      <c r="O1283" s="221"/>
    </row>
    <row r="1284" spans="1:15" s="41" customFormat="1" ht="33" customHeight="1">
      <c r="A1284" s="213"/>
      <c r="B1284" s="239"/>
      <c r="C1284" s="240"/>
      <c r="D1284" s="241"/>
      <c r="E1284" s="215"/>
      <c r="F1284" s="742" t="s">
        <v>572</v>
      </c>
      <c r="G1284" s="742"/>
      <c r="H1284" s="221"/>
      <c r="I1284" s="221"/>
      <c r="J1284" s="221"/>
      <c r="K1284" s="221"/>
      <c r="L1284" s="221"/>
      <c r="M1284" s="221"/>
      <c r="N1284" s="221"/>
      <c r="O1284" s="221"/>
    </row>
    <row r="1285" spans="1:15" s="41" customFormat="1" ht="33.75" customHeight="1">
      <c r="A1285" s="213"/>
      <c r="B1285" s="239"/>
      <c r="C1285" s="240"/>
      <c r="D1285" s="241"/>
      <c r="E1285" s="215"/>
      <c r="F1285" s="742" t="s">
        <v>573</v>
      </c>
      <c r="G1285" s="742"/>
      <c r="H1285" s="221"/>
      <c r="I1285" s="221"/>
      <c r="J1285" s="221"/>
      <c r="K1285" s="221"/>
      <c r="L1285" s="221"/>
      <c r="M1285" s="221"/>
      <c r="N1285" s="221"/>
      <c r="O1285" s="221"/>
    </row>
    <row r="1286" spans="1:15" s="41" customFormat="1" ht="35.25" customHeight="1">
      <c r="A1286" s="213"/>
      <c r="B1286" s="239"/>
      <c r="C1286" s="240"/>
      <c r="D1286" s="241"/>
      <c r="E1286" s="215"/>
      <c r="F1286" s="742" t="s">
        <v>574</v>
      </c>
      <c r="G1286" s="742"/>
      <c r="H1286" s="221"/>
      <c r="I1286" s="221"/>
      <c r="J1286" s="221"/>
      <c r="K1286" s="221"/>
      <c r="L1286" s="221"/>
      <c r="M1286" s="221"/>
      <c r="N1286" s="221"/>
      <c r="O1286" s="221"/>
    </row>
    <row r="1287" spans="1:15" s="41" customFormat="1" ht="50.25" customHeight="1">
      <c r="A1287" s="213"/>
      <c r="B1287" s="239"/>
      <c r="C1287" s="240"/>
      <c r="D1287" s="241"/>
      <c r="E1287" s="215"/>
      <c r="F1287" s="742" t="s">
        <v>575</v>
      </c>
      <c r="G1287" s="742"/>
      <c r="H1287" s="221"/>
      <c r="I1287" s="221"/>
      <c r="J1287" s="221"/>
      <c r="K1287" s="221"/>
      <c r="L1287" s="221"/>
      <c r="M1287" s="221"/>
      <c r="N1287" s="221"/>
      <c r="O1287" s="221"/>
    </row>
    <row r="1288" spans="1:15" s="41" customFormat="1" ht="50.25" customHeight="1">
      <c r="A1288" s="213"/>
      <c r="B1288" s="239"/>
      <c r="C1288" s="240"/>
      <c r="D1288" s="241"/>
      <c r="E1288" s="215"/>
      <c r="F1288" s="742" t="s">
        <v>576</v>
      </c>
      <c r="G1288" s="742"/>
      <c r="H1288" s="221"/>
      <c r="I1288" s="221"/>
      <c r="J1288" s="221"/>
      <c r="K1288" s="221"/>
      <c r="L1288" s="221"/>
      <c r="M1288" s="221"/>
      <c r="N1288" s="221"/>
      <c r="O1288" s="221"/>
    </row>
    <row r="1289" spans="1:15" s="41" customFormat="1" ht="33.75" customHeight="1">
      <c r="A1289" s="213"/>
      <c r="B1289" s="239"/>
      <c r="C1289" s="240"/>
      <c r="D1289" s="241"/>
      <c r="E1289" s="215"/>
      <c r="F1289" s="742" t="s">
        <v>577</v>
      </c>
      <c r="G1289" s="742"/>
      <c r="H1289" s="221"/>
      <c r="I1289" s="221"/>
      <c r="J1289" s="221"/>
      <c r="K1289" s="221"/>
      <c r="L1289" s="221"/>
      <c r="M1289" s="221"/>
      <c r="N1289" s="221"/>
      <c r="O1289" s="221"/>
    </row>
    <row r="1290" spans="1:15" s="41" customFormat="1" ht="50.25" customHeight="1">
      <c r="A1290" s="213"/>
      <c r="B1290" s="239"/>
      <c r="C1290" s="240"/>
      <c r="D1290" s="241"/>
      <c r="E1290" s="215"/>
      <c r="F1290" s="742" t="s">
        <v>578</v>
      </c>
      <c r="G1290" s="742"/>
      <c r="H1290" s="221"/>
      <c r="I1290" s="221"/>
      <c r="J1290" s="221"/>
      <c r="K1290" s="221"/>
      <c r="L1290" s="221"/>
      <c r="M1290" s="221"/>
      <c r="N1290" s="221"/>
      <c r="O1290" s="221"/>
    </row>
    <row r="1291" spans="1:15" s="41" customFormat="1" ht="34.5" customHeight="1">
      <c r="A1291" s="213"/>
      <c r="B1291" s="239"/>
      <c r="C1291" s="240"/>
      <c r="D1291" s="241"/>
      <c r="E1291" s="215"/>
      <c r="F1291" s="742" t="s">
        <v>579</v>
      </c>
      <c r="G1291" s="742"/>
      <c r="H1291" s="221"/>
      <c r="I1291" s="221"/>
      <c r="J1291" s="221"/>
      <c r="K1291" s="221"/>
      <c r="L1291" s="221"/>
      <c r="M1291" s="221"/>
      <c r="N1291" s="221"/>
      <c r="O1291" s="221"/>
    </row>
    <row r="1292" spans="1:15" s="41" customFormat="1" ht="82.5" customHeight="1">
      <c r="A1292" s="213"/>
      <c r="B1292" s="239"/>
      <c r="C1292" s="240"/>
      <c r="D1292" s="241"/>
      <c r="E1292" s="215"/>
      <c r="F1292" s="742" t="s">
        <v>580</v>
      </c>
      <c r="G1292" s="742"/>
      <c r="H1292" s="221"/>
      <c r="I1292" s="221"/>
      <c r="J1292" s="221"/>
      <c r="K1292" s="221"/>
      <c r="L1292" s="221"/>
      <c r="M1292" s="221"/>
      <c r="N1292" s="221"/>
      <c r="O1292" s="221"/>
    </row>
    <row r="1293" spans="1:15" s="41" customFormat="1" ht="66.75" customHeight="1">
      <c r="A1293" s="213"/>
      <c r="B1293" s="239"/>
      <c r="C1293" s="240"/>
      <c r="D1293" s="241"/>
      <c r="E1293" s="215"/>
      <c r="F1293" s="742" t="s">
        <v>581</v>
      </c>
      <c r="G1293" s="742"/>
      <c r="H1293" s="221"/>
      <c r="I1293" s="221"/>
      <c r="J1293" s="221"/>
      <c r="K1293" s="221"/>
      <c r="L1293" s="221"/>
      <c r="M1293" s="221"/>
      <c r="N1293" s="221"/>
      <c r="O1293" s="221"/>
    </row>
    <row r="1294" spans="1:15" s="41" customFormat="1" ht="32.25" customHeight="1">
      <c r="A1294" s="213"/>
      <c r="B1294" s="239"/>
      <c r="C1294" s="240"/>
      <c r="D1294" s="241"/>
      <c r="E1294" s="215"/>
      <c r="F1294" s="742" t="s">
        <v>582</v>
      </c>
      <c r="G1294" s="742"/>
      <c r="H1294" s="221"/>
      <c r="I1294" s="221"/>
      <c r="J1294" s="221"/>
      <c r="K1294" s="221"/>
      <c r="L1294" s="221"/>
      <c r="M1294" s="221"/>
      <c r="N1294" s="221"/>
      <c r="O1294" s="221"/>
    </row>
    <row r="1295" spans="1:15" s="41" customFormat="1" ht="52.5" customHeight="1">
      <c r="A1295" s="213"/>
      <c r="B1295" s="239"/>
      <c r="C1295" s="240"/>
      <c r="D1295" s="241"/>
      <c r="E1295" s="215"/>
      <c r="F1295" s="742" t="s">
        <v>583</v>
      </c>
      <c r="G1295" s="742"/>
      <c r="H1295" s="221"/>
      <c r="I1295" s="221"/>
      <c r="J1295" s="221"/>
      <c r="K1295" s="221"/>
      <c r="L1295" s="221"/>
      <c r="M1295" s="221"/>
      <c r="N1295" s="221"/>
      <c r="O1295" s="221"/>
    </row>
    <row r="1296" spans="1:15" s="41" customFormat="1" ht="36.75" customHeight="1">
      <c r="A1296" s="213"/>
      <c r="B1296" s="239"/>
      <c r="C1296" s="240"/>
      <c r="D1296" s="241"/>
      <c r="E1296" s="215"/>
      <c r="F1296" s="742" t="s">
        <v>584</v>
      </c>
      <c r="G1296" s="742"/>
      <c r="H1296" s="221"/>
      <c r="I1296" s="221"/>
      <c r="J1296" s="221"/>
      <c r="K1296" s="221"/>
      <c r="L1296" s="221"/>
      <c r="M1296" s="221"/>
      <c r="N1296" s="221"/>
      <c r="O1296" s="221"/>
    </row>
    <row r="1297" spans="1:15" s="41" customFormat="1" ht="36" customHeight="1">
      <c r="A1297" s="213"/>
      <c r="B1297" s="239"/>
      <c r="C1297" s="240"/>
      <c r="D1297" s="241"/>
      <c r="E1297" s="215"/>
      <c r="F1297" s="742" t="s">
        <v>585</v>
      </c>
      <c r="G1297" s="742"/>
      <c r="H1297" s="221"/>
      <c r="I1297" s="221"/>
      <c r="J1297" s="221"/>
      <c r="K1297" s="221"/>
      <c r="L1297" s="221"/>
      <c r="M1297" s="221"/>
      <c r="N1297" s="221"/>
      <c r="O1297" s="221"/>
    </row>
    <row r="1298" spans="1:15" s="41" customFormat="1" ht="35.25" customHeight="1">
      <c r="A1298" s="213"/>
      <c r="B1298" s="239"/>
      <c r="C1298" s="240"/>
      <c r="D1298" s="241"/>
      <c r="E1298" s="215"/>
      <c r="F1298" s="742" t="s">
        <v>586</v>
      </c>
      <c r="G1298" s="742"/>
      <c r="H1298" s="221"/>
      <c r="I1298" s="221"/>
      <c r="J1298" s="221"/>
      <c r="K1298" s="221"/>
      <c r="L1298" s="221"/>
      <c r="M1298" s="221"/>
      <c r="N1298" s="221"/>
      <c r="O1298" s="221"/>
    </row>
    <row r="1299" spans="1:15" s="41" customFormat="1" ht="50.25" customHeight="1">
      <c r="A1299" s="213"/>
      <c r="B1299" s="239"/>
      <c r="C1299" s="240"/>
      <c r="D1299" s="241"/>
      <c r="E1299" s="215"/>
      <c r="F1299" s="742" t="s">
        <v>587</v>
      </c>
      <c r="G1299" s="742"/>
      <c r="H1299" s="221"/>
      <c r="I1299" s="221"/>
      <c r="J1299" s="221"/>
      <c r="K1299" s="221"/>
      <c r="L1299" s="221"/>
      <c r="M1299" s="221"/>
      <c r="N1299" s="221"/>
      <c r="O1299" s="221"/>
    </row>
    <row r="1300" spans="1:15" s="41" customFormat="1" ht="50.25" customHeight="1">
      <c r="A1300" s="213"/>
      <c r="B1300" s="239"/>
      <c r="C1300" s="240"/>
      <c r="D1300" s="241"/>
      <c r="E1300" s="215"/>
      <c r="F1300" s="742" t="s">
        <v>588</v>
      </c>
      <c r="G1300" s="742"/>
      <c r="H1300" s="221"/>
      <c r="I1300" s="221"/>
      <c r="J1300" s="221"/>
      <c r="K1300" s="221"/>
      <c r="L1300" s="221"/>
      <c r="M1300" s="221"/>
      <c r="N1300" s="221"/>
      <c r="O1300" s="221"/>
    </row>
    <row r="1301" spans="1:15" s="41" customFormat="1" ht="50.25" customHeight="1">
      <c r="A1301" s="213"/>
      <c r="B1301" s="239"/>
      <c r="C1301" s="240"/>
      <c r="D1301" s="241"/>
      <c r="E1301" s="215"/>
      <c r="F1301" s="742" t="s">
        <v>589</v>
      </c>
      <c r="G1301" s="742"/>
      <c r="H1301" s="221"/>
      <c r="I1301" s="221"/>
      <c r="J1301" s="221"/>
      <c r="K1301" s="221"/>
      <c r="L1301" s="221"/>
      <c r="M1301" s="221"/>
      <c r="N1301" s="221"/>
      <c r="O1301" s="221"/>
    </row>
    <row r="1302" spans="1:15" s="41" customFormat="1" ht="144" customHeight="1">
      <c r="A1302" s="213"/>
      <c r="B1302" s="239"/>
      <c r="C1302" s="240"/>
      <c r="D1302" s="241"/>
      <c r="E1302" s="215"/>
      <c r="F1302" s="742" t="s">
        <v>590</v>
      </c>
      <c r="G1302" s="742"/>
      <c r="H1302" s="221"/>
      <c r="I1302" s="221"/>
      <c r="J1302" s="221"/>
      <c r="K1302" s="221"/>
      <c r="L1302" s="221"/>
      <c r="M1302" s="221"/>
      <c r="N1302" s="221"/>
      <c r="O1302" s="221"/>
    </row>
    <row r="1303" spans="1:15" s="41" customFormat="1" ht="35.25" customHeight="1">
      <c r="A1303" s="213"/>
      <c r="B1303" s="239"/>
      <c r="C1303" s="240"/>
      <c r="D1303" s="241"/>
      <c r="E1303" s="215"/>
      <c r="F1303" s="742" t="s">
        <v>591</v>
      </c>
      <c r="G1303" s="742"/>
      <c r="H1303" s="221"/>
      <c r="I1303" s="221"/>
      <c r="J1303" s="221"/>
      <c r="K1303" s="221"/>
      <c r="L1303" s="221"/>
      <c r="M1303" s="221"/>
      <c r="N1303" s="221"/>
      <c r="O1303" s="221"/>
    </row>
    <row r="1304" spans="1:15" s="41" customFormat="1" ht="52.5" customHeight="1">
      <c r="A1304" s="213"/>
      <c r="B1304" s="239"/>
      <c r="C1304" s="240"/>
      <c r="D1304" s="241"/>
      <c r="E1304" s="215"/>
      <c r="F1304" s="742" t="s">
        <v>592</v>
      </c>
      <c r="G1304" s="742"/>
      <c r="H1304" s="221"/>
      <c r="I1304" s="221"/>
      <c r="J1304" s="221"/>
      <c r="K1304" s="221"/>
      <c r="L1304" s="221"/>
      <c r="M1304" s="221"/>
      <c r="N1304" s="221"/>
      <c r="O1304" s="221"/>
    </row>
    <row r="1305" spans="1:15" s="41" customFormat="1" ht="50.25" customHeight="1">
      <c r="A1305" s="213"/>
      <c r="B1305" s="239"/>
      <c r="C1305" s="240"/>
      <c r="D1305" s="241"/>
      <c r="E1305" s="215"/>
      <c r="F1305" s="742" t="s">
        <v>593</v>
      </c>
      <c r="G1305" s="742"/>
      <c r="H1305" s="221"/>
      <c r="I1305" s="221"/>
      <c r="J1305" s="221"/>
      <c r="K1305" s="221"/>
      <c r="L1305" s="221"/>
      <c r="M1305" s="221"/>
      <c r="N1305" s="221"/>
      <c r="O1305" s="221"/>
    </row>
    <row r="1306" spans="1:15" s="41" customFormat="1" ht="50.25" customHeight="1">
      <c r="A1306" s="213"/>
      <c r="B1306" s="239"/>
      <c r="C1306" s="240"/>
      <c r="D1306" s="241"/>
      <c r="E1306" s="215"/>
      <c r="F1306" s="742" t="s">
        <v>649</v>
      </c>
      <c r="G1306" s="742"/>
      <c r="H1306" s="221"/>
      <c r="I1306" s="221"/>
      <c r="J1306" s="221"/>
      <c r="K1306" s="221"/>
      <c r="L1306" s="221"/>
      <c r="M1306" s="221"/>
      <c r="N1306" s="221"/>
      <c r="O1306" s="221"/>
    </row>
    <row r="1307" spans="1:15" ht="19.5" customHeight="1">
      <c r="A1307" s="162"/>
      <c r="B1307" s="127"/>
      <c r="C1307" s="128"/>
      <c r="D1307" s="129"/>
      <c r="E1307" s="135"/>
      <c r="F1307" s="807" t="s">
        <v>597</v>
      </c>
      <c r="G1307" s="808"/>
      <c r="H1307" s="187"/>
      <c r="I1307" s="187"/>
      <c r="J1307" s="187"/>
      <c r="K1307" s="187"/>
      <c r="L1307" s="187"/>
      <c r="M1307" s="187"/>
      <c r="N1307" s="187"/>
      <c r="O1307" s="187"/>
    </row>
    <row r="1308" spans="1:15" ht="16.5" customHeight="1">
      <c r="A1308" s="162"/>
      <c r="B1308" s="127"/>
      <c r="C1308" s="128"/>
      <c r="D1308" s="129"/>
      <c r="E1308" s="135"/>
      <c r="F1308" s="800" t="s">
        <v>237</v>
      </c>
      <c r="G1308" s="802"/>
    </row>
    <row r="1309" spans="1:15" ht="19.5" customHeight="1">
      <c r="A1309" s="162"/>
      <c r="B1309" s="127"/>
      <c r="C1309" s="128"/>
      <c r="D1309" s="129"/>
      <c r="E1309" s="135"/>
      <c r="F1309" s="800" t="s">
        <v>265</v>
      </c>
      <c r="G1309" s="802"/>
    </row>
    <row r="1310" spans="1:15" ht="15.75">
      <c r="A1310" s="147"/>
      <c r="B1310" s="118"/>
      <c r="C1310" s="119"/>
      <c r="D1310" s="120"/>
      <c r="E1310" s="135"/>
      <c r="F1310" s="800" t="s">
        <v>266</v>
      </c>
      <c r="G1310" s="802"/>
    </row>
    <row r="1311" spans="1:15" ht="15.75">
      <c r="A1311" s="141">
        <v>7</v>
      </c>
      <c r="B1311" s="114"/>
      <c r="C1311" s="115"/>
      <c r="D1311" s="116" t="s">
        <v>87</v>
      </c>
      <c r="E1311" s="135" t="s">
        <v>69</v>
      </c>
      <c r="F1311" s="148" t="s">
        <v>731</v>
      </c>
      <c r="G1311" s="116"/>
    </row>
    <row r="1312" spans="1:15" ht="16.5" customHeight="1">
      <c r="A1312" s="141">
        <v>8</v>
      </c>
      <c r="B1312" s="114"/>
      <c r="C1312" s="115"/>
      <c r="D1312" s="116" t="s">
        <v>88</v>
      </c>
      <c r="E1312" s="135" t="s">
        <v>69</v>
      </c>
      <c r="F1312" s="776" t="s">
        <v>732</v>
      </c>
      <c r="G1312" s="776"/>
    </row>
    <row r="1313" spans="1:7" ht="16.5" customHeight="1">
      <c r="A1313" s="146"/>
      <c r="B1313" s="126"/>
      <c r="C1313" s="132"/>
      <c r="D1313" s="130"/>
      <c r="E1313" s="135"/>
      <c r="F1313" s="776" t="s">
        <v>733</v>
      </c>
      <c r="G1313" s="776"/>
    </row>
    <row r="1314" spans="1:7" ht="16.5" customHeight="1">
      <c r="A1314" s="162"/>
      <c r="B1314" s="127"/>
      <c r="C1314" s="128"/>
      <c r="D1314" s="129"/>
      <c r="E1314" s="135"/>
      <c r="F1314" s="776" t="s">
        <v>734</v>
      </c>
      <c r="G1314" s="776"/>
    </row>
    <row r="1315" spans="1:7" ht="16.5" customHeight="1">
      <c r="A1315" s="162"/>
      <c r="B1315" s="127"/>
      <c r="C1315" s="128"/>
      <c r="D1315" s="129"/>
      <c r="E1315" s="135"/>
      <c r="F1315" s="776" t="s">
        <v>735</v>
      </c>
      <c r="G1315" s="776"/>
    </row>
    <row r="1316" spans="1:7" ht="16.5" customHeight="1">
      <c r="A1316" s="162"/>
      <c r="B1316" s="127"/>
      <c r="C1316" s="128"/>
      <c r="D1316" s="129"/>
      <c r="E1316" s="135"/>
      <c r="F1316" s="776" t="s">
        <v>736</v>
      </c>
      <c r="G1316" s="776"/>
    </row>
    <row r="1317" spans="1:7" ht="33.75" customHeight="1">
      <c r="A1317" s="162"/>
      <c r="B1317" s="127"/>
      <c r="C1317" s="128"/>
      <c r="D1317" s="129"/>
      <c r="E1317" s="135"/>
      <c r="F1317" s="771" t="s">
        <v>737</v>
      </c>
      <c r="G1317" s="771"/>
    </row>
    <row r="1318" spans="1:7" ht="15.75">
      <c r="A1318" s="141">
        <v>9</v>
      </c>
      <c r="B1318" s="114"/>
      <c r="C1318" s="115"/>
      <c r="D1318" s="116" t="s">
        <v>89</v>
      </c>
      <c r="E1318" s="135" t="s">
        <v>69</v>
      </c>
      <c r="F1318" s="142" t="s">
        <v>536</v>
      </c>
      <c r="G1318" s="142" t="s">
        <v>1040</v>
      </c>
    </row>
    <row r="1319" spans="1:7" ht="15.75">
      <c r="A1319" s="146"/>
      <c r="B1319" s="126"/>
      <c r="C1319" s="132"/>
      <c r="D1319" s="130"/>
      <c r="E1319" s="135"/>
      <c r="F1319" s="142" t="s">
        <v>196</v>
      </c>
      <c r="G1319" s="142" t="s">
        <v>1041</v>
      </c>
    </row>
    <row r="1320" spans="1:7" ht="15.75">
      <c r="A1320" s="162"/>
      <c r="B1320" s="127"/>
      <c r="C1320" s="128"/>
      <c r="D1320" s="129"/>
      <c r="E1320" s="135"/>
      <c r="F1320" s="142" t="s">
        <v>197</v>
      </c>
      <c r="G1320" s="142" t="s">
        <v>221</v>
      </c>
    </row>
    <row r="1321" spans="1:7" ht="15.75">
      <c r="A1321" s="162"/>
      <c r="B1321" s="127"/>
      <c r="C1321" s="128"/>
      <c r="D1321" s="129"/>
      <c r="E1321" s="135"/>
      <c r="F1321" s="142" t="s">
        <v>537</v>
      </c>
      <c r="G1321" s="142" t="s">
        <v>1042</v>
      </c>
    </row>
    <row r="1322" spans="1:7" ht="15.75">
      <c r="A1322" s="162"/>
      <c r="B1322" s="127"/>
      <c r="C1322" s="128"/>
      <c r="D1322" s="129"/>
      <c r="E1322" s="135"/>
      <c r="F1322" s="142" t="s">
        <v>538</v>
      </c>
      <c r="G1322" s="142" t="s">
        <v>1043</v>
      </c>
    </row>
    <row r="1323" spans="1:7" ht="15.75">
      <c r="A1323" s="162"/>
      <c r="B1323" s="127"/>
      <c r="C1323" s="128"/>
      <c r="D1323" s="129"/>
      <c r="E1323" s="135"/>
      <c r="F1323" s="135" t="s">
        <v>198</v>
      </c>
      <c r="G1323" s="135" t="s">
        <v>1044</v>
      </c>
    </row>
    <row r="1324" spans="1:7" ht="15.75">
      <c r="A1324" s="162"/>
      <c r="B1324" s="127"/>
      <c r="C1324" s="128"/>
      <c r="D1324" s="129"/>
      <c r="E1324" s="135"/>
      <c r="F1324" s="113" t="s">
        <v>199</v>
      </c>
      <c r="G1324" s="135" t="s">
        <v>1045</v>
      </c>
    </row>
    <row r="1325" spans="1:7" ht="15.75">
      <c r="A1325" s="162"/>
      <c r="B1325" s="127"/>
      <c r="C1325" s="128"/>
      <c r="D1325" s="129"/>
      <c r="E1325" s="135"/>
      <c r="F1325" s="142" t="s">
        <v>539</v>
      </c>
      <c r="G1325" s="142" t="s">
        <v>1046</v>
      </c>
    </row>
    <row r="1326" spans="1:7" ht="15.75">
      <c r="A1326" s="147"/>
      <c r="B1326" s="118"/>
      <c r="C1326" s="119"/>
      <c r="D1326" s="120"/>
      <c r="E1326" s="135"/>
      <c r="F1326" s="144" t="s">
        <v>540</v>
      </c>
      <c r="G1326" s="144" t="s">
        <v>1047</v>
      </c>
    </row>
    <row r="1327" spans="1:7" ht="15.75">
      <c r="A1327" s="141">
        <v>10</v>
      </c>
      <c r="B1327" s="114"/>
      <c r="C1327" s="115"/>
      <c r="D1327" s="116" t="s">
        <v>90</v>
      </c>
      <c r="E1327" s="135" t="s">
        <v>69</v>
      </c>
      <c r="F1327" s="148" t="s">
        <v>738</v>
      </c>
      <c r="G1327" s="116"/>
    </row>
    <row r="1328" spans="1:7" ht="15.75">
      <c r="A1328" s="141">
        <v>11</v>
      </c>
      <c r="B1328" s="114"/>
      <c r="C1328" s="115"/>
      <c r="D1328" s="116" t="s">
        <v>91</v>
      </c>
      <c r="E1328" s="135" t="s">
        <v>69</v>
      </c>
      <c r="F1328" s="795" t="s">
        <v>607</v>
      </c>
      <c r="G1328" s="795"/>
    </row>
    <row r="1329" spans="1:7" ht="21" customHeight="1">
      <c r="A1329" s="162"/>
      <c r="B1329" s="127"/>
      <c r="C1329" s="128"/>
      <c r="D1329" s="129"/>
      <c r="E1329" s="135"/>
      <c r="F1329" s="809" t="s">
        <v>1379</v>
      </c>
      <c r="G1329" s="810"/>
    </row>
    <row r="1330" spans="1:7" ht="15.75">
      <c r="A1330" s="162"/>
      <c r="B1330" s="127"/>
      <c r="C1330" s="128"/>
      <c r="D1330" s="129"/>
      <c r="E1330" s="135"/>
      <c r="F1330" s="776" t="s">
        <v>1132</v>
      </c>
      <c r="G1330" s="776"/>
    </row>
    <row r="1331" spans="1:7" ht="15.75">
      <c r="A1331" s="162"/>
      <c r="B1331" s="127"/>
      <c r="C1331" s="128"/>
      <c r="D1331" s="129"/>
      <c r="E1331" s="135"/>
      <c r="F1331" s="818" t="s">
        <v>609</v>
      </c>
      <c r="G1331" s="818"/>
    </row>
    <row r="1332" spans="1:7" ht="15.75">
      <c r="A1332" s="162"/>
      <c r="B1332" s="127"/>
      <c r="C1332" s="128"/>
      <c r="D1332" s="129"/>
      <c r="E1332" s="135"/>
      <c r="F1332" s="772" t="s">
        <v>741</v>
      </c>
      <c r="G1332" s="772"/>
    </row>
    <row r="1333" spans="1:7" ht="15.75">
      <c r="A1333" s="162"/>
      <c r="B1333" s="127"/>
      <c r="C1333" s="128"/>
      <c r="D1333" s="129"/>
      <c r="E1333" s="135"/>
      <c r="F1333" s="818" t="s">
        <v>611</v>
      </c>
      <c r="G1333" s="818"/>
    </row>
    <row r="1334" spans="1:7" ht="16.5" customHeight="1">
      <c r="A1334" s="147"/>
      <c r="B1334" s="118"/>
      <c r="C1334" s="119"/>
      <c r="D1334" s="120"/>
      <c r="E1334" s="135"/>
      <c r="F1334" s="745"/>
      <c r="G1334" s="745"/>
    </row>
    <row r="1335" spans="1:7" ht="17.25" customHeight="1">
      <c r="A1335" s="160">
        <v>12</v>
      </c>
      <c r="B1335" s="114"/>
      <c r="C1335" s="115"/>
      <c r="D1335" s="125" t="s">
        <v>92</v>
      </c>
      <c r="E1335" s="135" t="s">
        <v>69</v>
      </c>
      <c r="F1335" s="771" t="s">
        <v>1380</v>
      </c>
      <c r="G1335" s="771"/>
    </row>
    <row r="1336" spans="1:7" ht="16.5" customHeight="1">
      <c r="A1336" s="182"/>
      <c r="B1336" s="126"/>
      <c r="C1336" s="132"/>
      <c r="D1336" s="133"/>
      <c r="E1336" s="135"/>
      <c r="F1336" s="809" t="s">
        <v>742</v>
      </c>
      <c r="G1336" s="810"/>
    </row>
    <row r="1337" spans="1:7" ht="34.5" customHeight="1">
      <c r="A1337" s="183"/>
      <c r="B1337" s="127"/>
      <c r="C1337" s="128"/>
      <c r="D1337" s="184"/>
      <c r="E1337" s="135"/>
      <c r="F1337" s="809" t="s">
        <v>743</v>
      </c>
      <c r="G1337" s="810"/>
    </row>
    <row r="1338" spans="1:7" ht="34.5" customHeight="1">
      <c r="A1338" s="183"/>
      <c r="B1338" s="127"/>
      <c r="C1338" s="128"/>
      <c r="D1338" s="184"/>
      <c r="E1338" s="135"/>
      <c r="F1338" s="809" t="s">
        <v>744</v>
      </c>
      <c r="G1338" s="810"/>
    </row>
    <row r="1339" spans="1:7" ht="34.5" customHeight="1">
      <c r="A1339" s="183"/>
      <c r="B1339" s="127"/>
      <c r="C1339" s="128"/>
      <c r="D1339" s="184"/>
      <c r="E1339" s="135"/>
      <c r="F1339" s="809" t="s">
        <v>745</v>
      </c>
      <c r="G1339" s="810"/>
    </row>
    <row r="1340" spans="1:7" ht="34.5" customHeight="1">
      <c r="A1340" s="185"/>
      <c r="B1340" s="118"/>
      <c r="C1340" s="119"/>
      <c r="D1340" s="124"/>
      <c r="E1340" s="135"/>
      <c r="F1340" s="771" t="s">
        <v>746</v>
      </c>
      <c r="G1340" s="771"/>
    </row>
    <row r="1341" spans="1:7" s="42" customFormat="1" ht="17.25" customHeight="1">
      <c r="A1341" s="243">
        <v>13</v>
      </c>
      <c r="B1341" s="212"/>
      <c r="C1341" s="244"/>
      <c r="D1341" s="178" t="s">
        <v>93</v>
      </c>
      <c r="E1341" s="245" t="s">
        <v>69</v>
      </c>
      <c r="F1341" s="771" t="s">
        <v>747</v>
      </c>
      <c r="G1341" s="771"/>
    </row>
    <row r="1342" spans="1:7" s="42" customFormat="1" ht="17.25" customHeight="1">
      <c r="A1342" s="246"/>
      <c r="B1342" s="247"/>
      <c r="C1342" s="248"/>
      <c r="D1342" s="249"/>
      <c r="E1342" s="245"/>
      <c r="F1342" s="771" t="s">
        <v>748</v>
      </c>
      <c r="G1342" s="771"/>
    </row>
    <row r="1343" spans="1:7" s="42" customFormat="1" ht="17.25" customHeight="1">
      <c r="A1343" s="250"/>
      <c r="B1343" s="251"/>
      <c r="C1343" s="252"/>
      <c r="D1343" s="253"/>
      <c r="E1343" s="245"/>
      <c r="F1343" s="771" t="s">
        <v>671</v>
      </c>
      <c r="G1343" s="771"/>
    </row>
    <row r="1344" spans="1:7" s="42" customFormat="1" ht="30" customHeight="1">
      <c r="A1344" s="250"/>
      <c r="B1344" s="251"/>
      <c r="C1344" s="252"/>
      <c r="D1344" s="253"/>
      <c r="E1344" s="245"/>
      <c r="F1344" s="771" t="s">
        <v>749</v>
      </c>
      <c r="G1344" s="771"/>
    </row>
    <row r="1345" spans="1:15" s="42" customFormat="1" ht="18.75" customHeight="1">
      <c r="A1345" s="250"/>
      <c r="B1345" s="251"/>
      <c r="C1345" s="252"/>
      <c r="D1345" s="253"/>
      <c r="E1345" s="245"/>
      <c r="F1345" s="771" t="s">
        <v>723</v>
      </c>
      <c r="G1345" s="771"/>
    </row>
    <row r="1346" spans="1:15" s="42" customFormat="1" ht="18.75" customHeight="1">
      <c r="A1346" s="250"/>
      <c r="B1346" s="251"/>
      <c r="C1346" s="252"/>
      <c r="D1346" s="253"/>
      <c r="E1346" s="245"/>
      <c r="F1346" s="771" t="s">
        <v>631</v>
      </c>
      <c r="G1346" s="771"/>
    </row>
    <row r="1347" spans="1:15" s="42" customFormat="1" ht="18.75" customHeight="1">
      <c r="A1347" s="250"/>
      <c r="B1347" s="251"/>
      <c r="C1347" s="252"/>
      <c r="D1347" s="253"/>
      <c r="E1347" s="245"/>
      <c r="F1347" s="771" t="s">
        <v>632</v>
      </c>
      <c r="G1347" s="771"/>
    </row>
    <row r="1348" spans="1:15" s="42" customFormat="1" ht="18.75" customHeight="1">
      <c r="A1348" s="250"/>
      <c r="B1348" s="251"/>
      <c r="C1348" s="252"/>
      <c r="D1348" s="253"/>
      <c r="E1348" s="245"/>
      <c r="F1348" s="771" t="s">
        <v>633</v>
      </c>
      <c r="G1348" s="771"/>
    </row>
    <row r="1349" spans="1:15" s="42" customFormat="1" ht="18.75" customHeight="1">
      <c r="A1349" s="250"/>
      <c r="B1349" s="251"/>
      <c r="C1349" s="252"/>
      <c r="D1349" s="253"/>
      <c r="E1349" s="245"/>
      <c r="F1349" s="771" t="s">
        <v>634</v>
      </c>
      <c r="G1349" s="771"/>
    </row>
    <row r="1350" spans="1:15" s="42" customFormat="1" ht="18.75" customHeight="1">
      <c r="A1350" s="250"/>
      <c r="B1350" s="251"/>
      <c r="C1350" s="252"/>
      <c r="D1350" s="253"/>
      <c r="E1350" s="245"/>
      <c r="F1350" s="771" t="s">
        <v>635</v>
      </c>
      <c r="G1350" s="771"/>
    </row>
    <row r="1351" spans="1:15" s="42" customFormat="1" ht="18.75" customHeight="1">
      <c r="A1351" s="254"/>
      <c r="B1351" s="217"/>
      <c r="C1351" s="255"/>
      <c r="D1351" s="256"/>
      <c r="E1351" s="245"/>
      <c r="F1351" s="771" t="s">
        <v>636</v>
      </c>
      <c r="G1351" s="771"/>
    </row>
    <row r="1352" spans="1:15" ht="15.75">
      <c r="A1352" s="141">
        <v>14</v>
      </c>
      <c r="B1352" s="114"/>
      <c r="C1352" s="115"/>
      <c r="D1352" s="116" t="s">
        <v>94</v>
      </c>
      <c r="E1352" s="135" t="s">
        <v>69</v>
      </c>
      <c r="F1352" s="777" t="s">
        <v>637</v>
      </c>
      <c r="G1352" s="777"/>
    </row>
    <row r="1353" spans="1:15" ht="33" customHeight="1">
      <c r="A1353" s="146"/>
      <c r="B1353" s="126"/>
      <c r="C1353" s="132"/>
      <c r="D1353" s="130"/>
      <c r="E1353" s="135"/>
      <c r="F1353" s="771" t="s">
        <v>638</v>
      </c>
      <c r="G1353" s="771"/>
    </row>
    <row r="1354" spans="1:15" ht="18" customHeight="1">
      <c r="A1354" s="162"/>
      <c r="B1354" s="127"/>
      <c r="C1354" s="128"/>
      <c r="D1354" s="129"/>
      <c r="E1354" s="135"/>
      <c r="F1354" s="809" t="s">
        <v>137</v>
      </c>
      <c r="G1354" s="810"/>
    </row>
    <row r="1355" spans="1:15" ht="15.75">
      <c r="A1355" s="162"/>
      <c r="B1355" s="127"/>
      <c r="C1355" s="128"/>
      <c r="D1355" s="129"/>
      <c r="E1355" s="135"/>
      <c r="F1355" s="776" t="s">
        <v>641</v>
      </c>
      <c r="G1355" s="776"/>
    </row>
    <row r="1356" spans="1:15" ht="15.75">
      <c r="A1356" s="162"/>
      <c r="B1356" s="127"/>
      <c r="C1356" s="128"/>
      <c r="D1356" s="129"/>
      <c r="E1356" s="135"/>
      <c r="F1356" s="777" t="s">
        <v>642</v>
      </c>
      <c r="G1356" s="777"/>
    </row>
    <row r="1357" spans="1:15" ht="15.75" customHeight="1">
      <c r="A1357" s="162"/>
      <c r="B1357" s="127"/>
      <c r="C1357" s="128"/>
      <c r="D1357" s="129"/>
      <c r="E1357" s="135"/>
      <c r="F1357" s="771" t="s">
        <v>750</v>
      </c>
      <c r="G1357" s="771"/>
      <c r="H1357" s="193"/>
      <c r="I1357" s="193"/>
      <c r="J1357" s="193"/>
      <c r="K1357" s="193"/>
      <c r="L1357" s="193"/>
      <c r="M1357" s="193"/>
      <c r="N1357" s="193"/>
      <c r="O1357" s="193"/>
    </row>
    <row r="1358" spans="1:15" ht="33.75" customHeight="1">
      <c r="A1358" s="147"/>
      <c r="B1358" s="118"/>
      <c r="C1358" s="119"/>
      <c r="D1358" s="120"/>
      <c r="E1358" s="135"/>
      <c r="F1358" s="771" t="s">
        <v>751</v>
      </c>
      <c r="G1358" s="771"/>
      <c r="H1358" s="193"/>
      <c r="I1358" s="193"/>
      <c r="J1358" s="193"/>
      <c r="K1358" s="193"/>
      <c r="L1358" s="193"/>
      <c r="M1358" s="193"/>
      <c r="N1358" s="193"/>
      <c r="O1358" s="193"/>
    </row>
    <row r="1359" spans="1:15" ht="15.75">
      <c r="A1359" s="141">
        <v>15</v>
      </c>
      <c r="B1359" s="141"/>
      <c r="C1359" s="141"/>
      <c r="D1359" s="135" t="s">
        <v>95</v>
      </c>
      <c r="E1359" s="135" t="s">
        <v>69</v>
      </c>
      <c r="F1359" s="148"/>
      <c r="G1359" s="116"/>
    </row>
    <row r="1360" spans="1:15" ht="15.75">
      <c r="A1360" s="149"/>
      <c r="B1360" s="135" t="s">
        <v>115</v>
      </c>
      <c r="C1360" s="135"/>
      <c r="D1360" s="135" t="s">
        <v>96</v>
      </c>
      <c r="E1360" s="135" t="s">
        <v>69</v>
      </c>
      <c r="F1360" s="148" t="s">
        <v>146</v>
      </c>
      <c r="G1360" s="116"/>
    </row>
    <row r="1361" spans="1:7" ht="15.75">
      <c r="A1361" s="152"/>
      <c r="B1361" s="135" t="s">
        <v>116</v>
      </c>
      <c r="C1361" s="135"/>
      <c r="D1361" s="135" t="s">
        <v>97</v>
      </c>
      <c r="E1361" s="135" t="s">
        <v>69</v>
      </c>
      <c r="F1361" s="148" t="s">
        <v>267</v>
      </c>
      <c r="G1361" s="116"/>
    </row>
    <row r="1362" spans="1:7" ht="15.75">
      <c r="A1362" s="152"/>
      <c r="B1362" s="135" t="s">
        <v>117</v>
      </c>
      <c r="C1362" s="135"/>
      <c r="D1362" s="135" t="s">
        <v>98</v>
      </c>
      <c r="E1362" s="135" t="s">
        <v>69</v>
      </c>
      <c r="F1362" s="148"/>
      <c r="G1362" s="116"/>
    </row>
    <row r="1363" spans="1:7" ht="15.75">
      <c r="A1363" s="152"/>
      <c r="B1363" s="135"/>
      <c r="C1363" s="135" t="s">
        <v>52</v>
      </c>
      <c r="D1363" s="135" t="s">
        <v>99</v>
      </c>
      <c r="E1363" s="135" t="s">
        <v>69</v>
      </c>
      <c r="F1363" s="148" t="s">
        <v>140</v>
      </c>
      <c r="G1363" s="116"/>
    </row>
    <row r="1364" spans="1:7" ht="15.75">
      <c r="A1364" s="152"/>
      <c r="B1364" s="135"/>
      <c r="C1364" s="135" t="s">
        <v>52</v>
      </c>
      <c r="D1364" s="135" t="s">
        <v>100</v>
      </c>
      <c r="E1364" s="135" t="s">
        <v>69</v>
      </c>
      <c r="F1364" s="114" t="s">
        <v>268</v>
      </c>
      <c r="G1364" s="116"/>
    </row>
    <row r="1365" spans="1:7" ht="15.75">
      <c r="A1365" s="152"/>
      <c r="B1365" s="156"/>
      <c r="C1365" s="137"/>
      <c r="D1365" s="130"/>
      <c r="E1365" s="135"/>
      <c r="F1365" s="114" t="s">
        <v>270</v>
      </c>
      <c r="G1365" s="116"/>
    </row>
    <row r="1366" spans="1:7" ht="15.75">
      <c r="A1366" s="152"/>
      <c r="B1366" s="153"/>
      <c r="C1366" s="155"/>
      <c r="D1366" s="129"/>
      <c r="E1366" s="135"/>
      <c r="F1366" s="114" t="s">
        <v>271</v>
      </c>
      <c r="G1366" s="116"/>
    </row>
    <row r="1367" spans="1:7" ht="15.75">
      <c r="A1367" s="152"/>
      <c r="B1367" s="151"/>
      <c r="C1367" s="138"/>
      <c r="D1367" s="120"/>
      <c r="E1367" s="135"/>
      <c r="F1367" s="114" t="s">
        <v>269</v>
      </c>
      <c r="G1367" s="116"/>
    </row>
    <row r="1368" spans="1:7" ht="15.75">
      <c r="A1368" s="152"/>
      <c r="B1368" s="135" t="s">
        <v>118</v>
      </c>
      <c r="C1368" s="135"/>
      <c r="D1368" s="135" t="s">
        <v>101</v>
      </c>
      <c r="E1368" s="135" t="s">
        <v>69</v>
      </c>
      <c r="F1368" s="114" t="s">
        <v>272</v>
      </c>
      <c r="G1368" s="116"/>
    </row>
    <row r="1369" spans="1:7" ht="15.75">
      <c r="A1369" s="152"/>
      <c r="B1369" s="156"/>
      <c r="C1369" s="137"/>
      <c r="D1369" s="130"/>
      <c r="E1369" s="135"/>
      <c r="F1369" s="114" t="s">
        <v>273</v>
      </c>
      <c r="G1369" s="116"/>
    </row>
    <row r="1370" spans="1:7" ht="15.75">
      <c r="A1370" s="152"/>
      <c r="B1370" s="153"/>
      <c r="C1370" s="155"/>
      <c r="D1370" s="129"/>
      <c r="E1370" s="135"/>
      <c r="F1370" s="114" t="s">
        <v>274</v>
      </c>
      <c r="G1370" s="116"/>
    </row>
    <row r="1371" spans="1:7" ht="15" customHeight="1">
      <c r="A1371" s="152"/>
      <c r="B1371" s="151"/>
      <c r="C1371" s="138"/>
      <c r="D1371" s="120"/>
      <c r="E1371" s="135"/>
      <c r="F1371" s="114" t="s">
        <v>275</v>
      </c>
      <c r="G1371" s="116"/>
    </row>
    <row r="1372" spans="1:7" ht="15" customHeight="1">
      <c r="A1372" s="152"/>
      <c r="B1372" s="135" t="s">
        <v>119</v>
      </c>
      <c r="C1372" s="135"/>
      <c r="D1372" s="135" t="s">
        <v>102</v>
      </c>
      <c r="E1372" s="135" t="s">
        <v>69</v>
      </c>
      <c r="F1372" s="114" t="s">
        <v>276</v>
      </c>
      <c r="G1372" s="116"/>
    </row>
    <row r="1373" spans="1:7" ht="15" customHeight="1">
      <c r="A1373" s="152"/>
      <c r="B1373" s="156"/>
      <c r="C1373" s="137"/>
      <c r="D1373" s="130"/>
      <c r="E1373" s="135"/>
      <c r="F1373" s="114" t="s">
        <v>277</v>
      </c>
      <c r="G1373" s="116"/>
    </row>
    <row r="1374" spans="1:7" ht="15" customHeight="1">
      <c r="A1374" s="152"/>
      <c r="B1374" s="153"/>
      <c r="C1374" s="155"/>
      <c r="D1374" s="129"/>
      <c r="E1374" s="135"/>
      <c r="F1374" s="114" t="s">
        <v>278</v>
      </c>
      <c r="G1374" s="116"/>
    </row>
    <row r="1375" spans="1:7" ht="15" customHeight="1">
      <c r="A1375" s="152"/>
      <c r="B1375" s="153"/>
      <c r="C1375" s="155"/>
      <c r="D1375" s="129"/>
      <c r="E1375" s="135"/>
      <c r="F1375" s="114" t="s">
        <v>279</v>
      </c>
      <c r="G1375" s="116"/>
    </row>
    <row r="1376" spans="1:7" ht="15" customHeight="1">
      <c r="A1376" s="152"/>
      <c r="B1376" s="153"/>
      <c r="C1376" s="155"/>
      <c r="D1376" s="129"/>
      <c r="E1376" s="135"/>
      <c r="F1376" s="114" t="s">
        <v>280</v>
      </c>
      <c r="G1376" s="116"/>
    </row>
    <row r="1377" spans="1:7" ht="15" customHeight="1">
      <c r="A1377" s="152"/>
      <c r="B1377" s="151"/>
      <c r="C1377" s="138"/>
      <c r="D1377" s="120"/>
      <c r="E1377" s="135"/>
      <c r="F1377" s="114" t="s">
        <v>281</v>
      </c>
      <c r="G1377" s="116"/>
    </row>
    <row r="1378" spans="1:7" ht="15" customHeight="1">
      <c r="A1378" s="152"/>
      <c r="B1378" s="148" t="s">
        <v>120</v>
      </c>
      <c r="C1378" s="135"/>
      <c r="D1378" s="116" t="s">
        <v>103</v>
      </c>
      <c r="E1378" s="135" t="s">
        <v>69</v>
      </c>
      <c r="F1378" s="114" t="s">
        <v>52</v>
      </c>
      <c r="G1378" s="116"/>
    </row>
    <row r="1379" spans="1:7" ht="15.75">
      <c r="A1379" s="152"/>
      <c r="B1379" s="148" t="s">
        <v>121</v>
      </c>
      <c r="C1379" s="135"/>
      <c r="D1379" s="116" t="s">
        <v>104</v>
      </c>
      <c r="E1379" s="135" t="s">
        <v>69</v>
      </c>
      <c r="F1379" s="114" t="s">
        <v>242</v>
      </c>
      <c r="G1379" s="116"/>
    </row>
    <row r="1380" spans="1:7" ht="15.75">
      <c r="A1380" s="152"/>
      <c r="B1380" s="121" t="s">
        <v>122</v>
      </c>
      <c r="C1380" s="160"/>
      <c r="D1380" s="172" t="s">
        <v>105</v>
      </c>
      <c r="E1380" s="160" t="s">
        <v>69</v>
      </c>
      <c r="F1380" s="736" t="s">
        <v>282</v>
      </c>
      <c r="G1380" s="737"/>
    </row>
    <row r="1381" spans="1:7" ht="15.75">
      <c r="A1381" s="152"/>
      <c r="B1381" s="148"/>
      <c r="C1381" s="117"/>
      <c r="D1381" s="116"/>
      <c r="E1381" s="135"/>
      <c r="F1381" s="749" t="s">
        <v>283</v>
      </c>
      <c r="G1381" s="750"/>
    </row>
    <row r="1382" spans="1:7" ht="15.75">
      <c r="A1382" s="152"/>
      <c r="B1382" s="148" t="s">
        <v>123</v>
      </c>
      <c r="C1382" s="135"/>
      <c r="D1382" s="116" t="s">
        <v>106</v>
      </c>
      <c r="E1382" s="135" t="s">
        <v>69</v>
      </c>
      <c r="F1382" s="114" t="s">
        <v>485</v>
      </c>
      <c r="G1382" s="116"/>
    </row>
    <row r="1383" spans="1:7" ht="15.75">
      <c r="A1383" s="152"/>
      <c r="B1383" s="148"/>
      <c r="C1383" s="117"/>
      <c r="D1383" s="116"/>
      <c r="E1383" s="135"/>
      <c r="F1383" s="114" t="s">
        <v>253</v>
      </c>
      <c r="G1383" s="116"/>
    </row>
    <row r="1384" spans="1:7" ht="30.75" customHeight="1">
      <c r="A1384" s="152"/>
      <c r="B1384" s="148" t="s">
        <v>124</v>
      </c>
      <c r="C1384" s="135"/>
      <c r="D1384" s="116" t="s">
        <v>107</v>
      </c>
      <c r="E1384" s="135" t="s">
        <v>69</v>
      </c>
      <c r="F1384" s="749" t="s">
        <v>250</v>
      </c>
      <c r="G1384" s="750"/>
    </row>
    <row r="1385" spans="1:7" ht="31.5" customHeight="1">
      <c r="A1385" s="150"/>
      <c r="B1385" s="148"/>
      <c r="C1385" s="117"/>
      <c r="D1385" s="116"/>
      <c r="E1385" s="135"/>
      <c r="F1385" s="749" t="s">
        <v>284</v>
      </c>
      <c r="G1385" s="750"/>
    </row>
    <row r="1386" spans="1:7" ht="30.75" customHeight="1">
      <c r="A1386" s="155"/>
      <c r="B1386" s="155"/>
      <c r="C1386" s="155"/>
      <c r="D1386" s="155"/>
      <c r="E1386" s="155"/>
      <c r="F1386" s="155"/>
      <c r="G1386" s="113"/>
    </row>
    <row r="1387" spans="1:7" ht="15.75">
      <c r="A1387" s="155"/>
      <c r="B1387" s="155"/>
      <c r="C1387" s="155"/>
      <c r="D1387" s="168" t="s">
        <v>133</v>
      </c>
      <c r="E1387" s="155"/>
      <c r="F1387" s="168"/>
      <c r="G1387" s="685" t="s">
        <v>152</v>
      </c>
    </row>
    <row r="1388" spans="1:7" ht="15.75">
      <c r="A1388" s="155"/>
      <c r="B1388" s="155"/>
      <c r="C1388" s="155"/>
      <c r="D1388" s="168"/>
      <c r="E1388" s="155"/>
      <c r="F1388" s="168"/>
      <c r="G1388" s="685"/>
    </row>
    <row r="1389" spans="1:7" ht="15.75">
      <c r="A1389" s="155"/>
      <c r="B1389" s="155"/>
      <c r="C1389" s="155"/>
      <c r="D1389" s="168"/>
      <c r="E1389" s="155"/>
      <c r="F1389" s="168"/>
      <c r="G1389" s="685"/>
    </row>
    <row r="1390" spans="1:7" ht="15.75">
      <c r="A1390" s="155"/>
      <c r="B1390" s="155"/>
      <c r="C1390" s="155"/>
      <c r="D1390" s="168"/>
      <c r="E1390" s="155"/>
      <c r="F1390" s="168"/>
      <c r="G1390" s="685"/>
    </row>
    <row r="1391" spans="1:7" ht="15.75">
      <c r="A1391" s="155"/>
      <c r="B1391" s="155"/>
      <c r="C1391" s="155"/>
      <c r="D1391" s="928" t="s">
        <v>541</v>
      </c>
      <c r="E1391" s="155"/>
      <c r="F1391" s="168"/>
      <c r="G1391" s="190" t="s">
        <v>308</v>
      </c>
    </row>
    <row r="1392" spans="1:7" ht="15.75">
      <c r="A1392" s="155"/>
      <c r="B1392" s="155"/>
      <c r="C1392" s="155"/>
      <c r="D1392" s="277" t="s">
        <v>908</v>
      </c>
      <c r="E1392" s="155"/>
      <c r="F1392" s="168"/>
      <c r="G1392" s="689" t="s">
        <v>410</v>
      </c>
    </row>
    <row r="1393" spans="1:7" ht="15" customHeight="1">
      <c r="A1393" s="155"/>
      <c r="B1393" s="155"/>
      <c r="C1393" s="155"/>
      <c r="D1393" s="434"/>
      <c r="E1393" s="155"/>
      <c r="F1393" s="433"/>
      <c r="G1393" s="113"/>
    </row>
    <row r="1394" spans="1:7" ht="15" customHeight="1">
      <c r="A1394" s="155"/>
      <c r="B1394" s="155"/>
      <c r="C1394" s="155"/>
      <c r="D1394" s="434"/>
      <c r="E1394" s="155"/>
      <c r="F1394" s="433"/>
      <c r="G1394" s="113"/>
    </row>
    <row r="1395" spans="1:7" ht="15" customHeight="1">
      <c r="A1395" s="155"/>
      <c r="B1395" s="155"/>
      <c r="C1395" s="155"/>
      <c r="D1395" s="689"/>
      <c r="E1395" s="155"/>
      <c r="F1395" s="686"/>
      <c r="G1395" s="113"/>
    </row>
    <row r="1396" spans="1:7" ht="15" customHeight="1">
      <c r="A1396" s="155"/>
      <c r="B1396" s="155"/>
      <c r="C1396" s="155"/>
      <c r="D1396" s="689"/>
      <c r="E1396" s="155"/>
      <c r="F1396" s="686"/>
      <c r="G1396" s="113"/>
    </row>
    <row r="1397" spans="1:7" ht="15" customHeight="1">
      <c r="A1397" s="155"/>
      <c r="B1397" s="155"/>
      <c r="C1397" s="155"/>
      <c r="D1397" s="689"/>
      <c r="E1397" s="155"/>
      <c r="F1397" s="686"/>
      <c r="G1397" s="113"/>
    </row>
    <row r="1398" spans="1:7" ht="15" customHeight="1">
      <c r="A1398" s="155"/>
      <c r="B1398" s="155"/>
      <c r="C1398" s="155"/>
      <c r="D1398" s="689"/>
      <c r="E1398" s="155"/>
      <c r="F1398" s="686"/>
      <c r="G1398" s="113"/>
    </row>
    <row r="1399" spans="1:7" ht="15" customHeight="1">
      <c r="A1399" s="155"/>
      <c r="B1399" s="155"/>
      <c r="C1399" s="155"/>
      <c r="D1399" s="689"/>
      <c r="E1399" s="155"/>
      <c r="F1399" s="686"/>
      <c r="G1399" s="113"/>
    </row>
    <row r="1400" spans="1:7" ht="15" customHeight="1">
      <c r="A1400" s="155"/>
      <c r="B1400" s="155"/>
      <c r="C1400" s="155"/>
      <c r="D1400" s="689"/>
      <c r="E1400" s="155"/>
      <c r="F1400" s="686"/>
      <c r="G1400" s="113"/>
    </row>
    <row r="1401" spans="1:7" ht="15" customHeight="1">
      <c r="A1401" s="155"/>
      <c r="B1401" s="155"/>
      <c r="C1401" s="155"/>
      <c r="D1401" s="689"/>
      <c r="E1401" s="155"/>
      <c r="F1401" s="686"/>
      <c r="G1401" s="113"/>
    </row>
    <row r="1402" spans="1:7" ht="15" customHeight="1">
      <c r="A1402" s="155"/>
      <c r="B1402" s="155"/>
      <c r="C1402" s="155"/>
      <c r="D1402" s="689"/>
      <c r="E1402" s="155"/>
      <c r="F1402" s="686"/>
      <c r="G1402" s="113"/>
    </row>
    <row r="1403" spans="1:7" ht="15" customHeight="1">
      <c r="A1403" s="155"/>
      <c r="B1403" s="155"/>
      <c r="C1403" s="155"/>
      <c r="D1403" s="689"/>
      <c r="E1403" s="155"/>
      <c r="F1403" s="686"/>
      <c r="G1403" s="113"/>
    </row>
    <row r="1404" spans="1:7" ht="15" customHeight="1">
      <c r="A1404" s="155"/>
      <c r="B1404" s="155"/>
      <c r="C1404" s="155"/>
      <c r="D1404" s="689"/>
      <c r="E1404" s="155"/>
      <c r="F1404" s="686"/>
      <c r="G1404" s="113"/>
    </row>
    <row r="1405" spans="1:7" ht="15" customHeight="1">
      <c r="A1405" s="155"/>
      <c r="B1405" s="155"/>
      <c r="C1405" s="155"/>
      <c r="D1405" s="689"/>
      <c r="E1405" s="155"/>
      <c r="F1405" s="686"/>
      <c r="G1405" s="113"/>
    </row>
    <row r="1406" spans="1:7" ht="15" customHeight="1">
      <c r="A1406" s="155"/>
      <c r="B1406" s="155"/>
      <c r="C1406" s="155"/>
      <c r="D1406" s="689"/>
      <c r="E1406" s="155"/>
      <c r="F1406" s="686"/>
      <c r="G1406" s="113"/>
    </row>
    <row r="1407" spans="1:7" ht="15" customHeight="1">
      <c r="A1407" s="155"/>
      <c r="B1407" s="155"/>
      <c r="C1407" s="155"/>
      <c r="D1407" s="689"/>
      <c r="E1407" s="155"/>
      <c r="F1407" s="686"/>
      <c r="G1407" s="113"/>
    </row>
    <row r="1408" spans="1:7" ht="15" customHeight="1">
      <c r="A1408" s="155"/>
      <c r="B1408" s="155"/>
      <c r="C1408" s="155"/>
      <c r="D1408" s="689"/>
      <c r="E1408" s="155"/>
      <c r="F1408" s="686"/>
      <c r="G1408" s="113"/>
    </row>
    <row r="1409" spans="1:7" ht="15" customHeight="1">
      <c r="A1409" s="155"/>
      <c r="B1409" s="155"/>
      <c r="C1409" s="155"/>
      <c r="D1409" s="689"/>
      <c r="E1409" s="155"/>
      <c r="F1409" s="686"/>
      <c r="G1409" s="113"/>
    </row>
    <row r="1410" spans="1:7" ht="15" customHeight="1">
      <c r="A1410" s="155"/>
      <c r="B1410" s="155"/>
      <c r="C1410" s="155"/>
      <c r="D1410" s="689"/>
      <c r="E1410" s="155"/>
      <c r="F1410" s="686"/>
      <c r="G1410" s="113"/>
    </row>
    <row r="1411" spans="1:7" ht="15" customHeight="1">
      <c r="A1411" s="155"/>
      <c r="B1411" s="155"/>
      <c r="C1411" s="155"/>
      <c r="D1411" s="689"/>
      <c r="E1411" s="155"/>
      <c r="F1411" s="686"/>
      <c r="G1411" s="113"/>
    </row>
    <row r="1412" spans="1:7" ht="15" customHeight="1">
      <c r="A1412" s="155"/>
      <c r="B1412" s="155"/>
      <c r="C1412" s="155"/>
      <c r="D1412" s="689"/>
      <c r="E1412" s="155"/>
      <c r="F1412" s="686"/>
      <c r="G1412" s="113"/>
    </row>
    <row r="1413" spans="1:7" ht="15" customHeight="1">
      <c r="A1413" s="155"/>
      <c r="B1413" s="155"/>
      <c r="C1413" s="155"/>
      <c r="D1413" s="689"/>
      <c r="E1413" s="155"/>
      <c r="F1413" s="686"/>
      <c r="G1413" s="113"/>
    </row>
    <row r="1414" spans="1:7" ht="15" customHeight="1">
      <c r="A1414" s="155"/>
      <c r="B1414" s="155"/>
      <c r="C1414" s="155"/>
      <c r="D1414" s="689"/>
      <c r="E1414" s="155"/>
      <c r="F1414" s="686"/>
      <c r="G1414" s="113"/>
    </row>
    <row r="1415" spans="1:7" ht="15" customHeight="1">
      <c r="A1415" s="155"/>
      <c r="B1415" s="155"/>
      <c r="C1415" s="155"/>
      <c r="D1415" s="689"/>
      <c r="E1415" s="155"/>
      <c r="F1415" s="686"/>
      <c r="G1415" s="113"/>
    </row>
    <row r="1416" spans="1:7" ht="15" customHeight="1">
      <c r="A1416" s="155"/>
      <c r="B1416" s="155"/>
      <c r="C1416" s="155"/>
      <c r="D1416" s="689"/>
      <c r="E1416" s="155"/>
      <c r="F1416" s="686"/>
      <c r="G1416" s="113"/>
    </row>
    <row r="1417" spans="1:7" ht="15" customHeight="1">
      <c r="A1417" s="155"/>
      <c r="B1417" s="155"/>
      <c r="C1417" s="155"/>
      <c r="D1417" s="689"/>
      <c r="E1417" s="155"/>
      <c r="F1417" s="686"/>
      <c r="G1417" s="113"/>
    </row>
    <row r="1418" spans="1:7" ht="15" customHeight="1">
      <c r="A1418" s="155"/>
      <c r="B1418" s="155"/>
      <c r="C1418" s="155"/>
      <c r="D1418" s="689"/>
      <c r="E1418" s="155"/>
      <c r="F1418" s="686"/>
      <c r="G1418" s="113"/>
    </row>
    <row r="1419" spans="1:7" ht="15" customHeight="1">
      <c r="A1419" s="155"/>
      <c r="B1419" s="155"/>
      <c r="C1419" s="155"/>
      <c r="D1419" s="689"/>
      <c r="E1419" s="155"/>
      <c r="F1419" s="686"/>
      <c r="G1419" s="113"/>
    </row>
    <row r="1420" spans="1:7" ht="15" customHeight="1">
      <c r="A1420" s="155"/>
      <c r="B1420" s="155"/>
      <c r="C1420" s="155"/>
      <c r="D1420" s="689"/>
      <c r="E1420" s="155"/>
      <c r="F1420" s="686"/>
      <c r="G1420" s="113"/>
    </row>
    <row r="1421" spans="1:7" ht="15" customHeight="1">
      <c r="A1421" s="155"/>
      <c r="B1421" s="155"/>
      <c r="C1421" s="155"/>
      <c r="D1421" s="689"/>
      <c r="E1421" s="155"/>
      <c r="F1421" s="686"/>
      <c r="G1421" s="113"/>
    </row>
    <row r="1422" spans="1:7" ht="15" customHeight="1">
      <c r="A1422" s="155"/>
      <c r="B1422" s="155"/>
      <c r="C1422" s="155"/>
      <c r="D1422" s="689"/>
      <c r="E1422" s="155"/>
      <c r="F1422" s="686"/>
      <c r="G1422" s="113"/>
    </row>
    <row r="1423" spans="1:7" ht="15" customHeight="1">
      <c r="A1423" s="155"/>
      <c r="B1423" s="155"/>
      <c r="C1423" s="155"/>
      <c r="D1423" s="689"/>
      <c r="E1423" s="155"/>
      <c r="F1423" s="686"/>
      <c r="G1423" s="113"/>
    </row>
    <row r="1424" spans="1:7" ht="15" customHeight="1">
      <c r="A1424" s="155"/>
      <c r="B1424" s="155"/>
      <c r="C1424" s="155"/>
      <c r="D1424" s="689"/>
      <c r="E1424" s="155"/>
      <c r="F1424" s="686"/>
      <c r="G1424" s="113"/>
    </row>
    <row r="1425" spans="1:7" ht="15" customHeight="1">
      <c r="A1425" s="155"/>
      <c r="B1425" s="155"/>
      <c r="C1425" s="155"/>
      <c r="D1425" s="689"/>
      <c r="E1425" s="155"/>
      <c r="F1425" s="686"/>
      <c r="G1425" s="113"/>
    </row>
    <row r="1426" spans="1:7" ht="15" customHeight="1">
      <c r="A1426" s="155"/>
      <c r="B1426" s="155"/>
      <c r="C1426" s="155"/>
      <c r="D1426" s="689"/>
      <c r="E1426" s="155"/>
      <c r="F1426" s="686"/>
      <c r="G1426" s="113"/>
    </row>
    <row r="1427" spans="1:7" ht="15" customHeight="1">
      <c r="A1427" s="155"/>
      <c r="B1427" s="155"/>
      <c r="C1427" s="155"/>
      <c r="D1427" s="689"/>
      <c r="E1427" s="155"/>
      <c r="F1427" s="686"/>
      <c r="G1427" s="113"/>
    </row>
    <row r="1428" spans="1:7" ht="15" customHeight="1">
      <c r="A1428" s="155"/>
      <c r="B1428" s="155"/>
      <c r="C1428" s="155"/>
      <c r="D1428" s="689"/>
      <c r="E1428" s="155"/>
      <c r="F1428" s="686"/>
      <c r="G1428" s="113"/>
    </row>
    <row r="1429" spans="1:7" ht="15" customHeight="1">
      <c r="A1429" s="155"/>
      <c r="B1429" s="155"/>
      <c r="C1429" s="155"/>
      <c r="D1429" s="689"/>
      <c r="E1429" s="155"/>
      <c r="F1429" s="686"/>
      <c r="G1429" s="113"/>
    </row>
    <row r="1430" spans="1:7" ht="15" customHeight="1">
      <c r="A1430" s="155"/>
      <c r="B1430" s="155"/>
      <c r="C1430" s="155"/>
      <c r="D1430" s="689"/>
      <c r="E1430" s="155"/>
      <c r="F1430" s="686"/>
      <c r="G1430" s="113"/>
    </row>
    <row r="1431" spans="1:7" ht="15" customHeight="1">
      <c r="A1431" s="155"/>
      <c r="B1431" s="155"/>
      <c r="C1431" s="155"/>
      <c r="D1431" s="689"/>
      <c r="E1431" s="155"/>
      <c r="F1431" s="686"/>
      <c r="G1431" s="113"/>
    </row>
    <row r="1432" spans="1:7" ht="15" customHeight="1">
      <c r="A1432" s="155"/>
      <c r="B1432" s="155"/>
      <c r="C1432" s="155"/>
      <c r="D1432" s="689"/>
      <c r="E1432" s="155"/>
      <c r="F1432" s="686"/>
      <c r="G1432" s="113"/>
    </row>
    <row r="1433" spans="1:7" ht="15" customHeight="1">
      <c r="A1433" s="155"/>
      <c r="B1433" s="155"/>
      <c r="C1433" s="155"/>
      <c r="D1433" s="689"/>
      <c r="E1433" s="155"/>
      <c r="F1433" s="686"/>
      <c r="G1433" s="113"/>
    </row>
    <row r="1434" spans="1:7" ht="15" customHeight="1">
      <c r="A1434" s="155"/>
      <c r="B1434" s="155"/>
      <c r="C1434" s="155"/>
      <c r="D1434" s="689"/>
      <c r="E1434" s="155"/>
      <c r="F1434" s="686"/>
      <c r="G1434" s="113"/>
    </row>
    <row r="1435" spans="1:7" ht="15" customHeight="1">
      <c r="A1435" s="155"/>
      <c r="B1435" s="155"/>
      <c r="C1435" s="155"/>
      <c r="D1435" s="689"/>
      <c r="E1435" s="155"/>
      <c r="F1435" s="686"/>
      <c r="G1435" s="113"/>
    </row>
    <row r="1436" spans="1:7" ht="15" customHeight="1">
      <c r="A1436" s="155"/>
      <c r="B1436" s="155"/>
      <c r="C1436" s="155"/>
      <c r="D1436" s="689"/>
      <c r="E1436" s="155"/>
      <c r="F1436" s="686"/>
      <c r="G1436" s="113"/>
    </row>
    <row r="1437" spans="1:7" ht="15" customHeight="1">
      <c r="A1437" s="155"/>
      <c r="B1437" s="155"/>
      <c r="C1437" s="155"/>
      <c r="D1437" s="689"/>
      <c r="E1437" s="155"/>
      <c r="F1437" s="686"/>
      <c r="G1437" s="113"/>
    </row>
    <row r="1438" spans="1:7" ht="15" customHeight="1">
      <c r="A1438" s="155"/>
      <c r="B1438" s="155"/>
      <c r="C1438" s="155"/>
      <c r="D1438" s="689"/>
      <c r="E1438" s="155"/>
      <c r="F1438" s="686"/>
      <c r="G1438" s="113"/>
    </row>
    <row r="1439" spans="1:7" ht="15" customHeight="1">
      <c r="A1439" s="155"/>
      <c r="B1439" s="155"/>
      <c r="C1439" s="155"/>
      <c r="D1439" s="689"/>
      <c r="E1439" s="155"/>
      <c r="F1439" s="686"/>
      <c r="G1439" s="113"/>
    </row>
    <row r="1440" spans="1:7" ht="15" customHeight="1">
      <c r="A1440" s="155"/>
      <c r="B1440" s="155"/>
      <c r="C1440" s="155"/>
      <c r="D1440" s="689"/>
      <c r="E1440" s="155"/>
      <c r="F1440" s="686"/>
      <c r="G1440" s="113"/>
    </row>
    <row r="1441" spans="1:7" ht="15" customHeight="1">
      <c r="A1441" s="155"/>
      <c r="B1441" s="155"/>
      <c r="C1441" s="155"/>
      <c r="D1441" s="689"/>
      <c r="E1441" s="155"/>
      <c r="F1441" s="686"/>
      <c r="G1441" s="113"/>
    </row>
    <row r="1442" spans="1:7" ht="15" customHeight="1">
      <c r="A1442" s="738" t="s">
        <v>80</v>
      </c>
      <c r="B1442" s="738"/>
      <c r="C1442" s="738"/>
      <c r="D1442" s="738"/>
      <c r="E1442" s="738"/>
      <c r="F1442" s="738"/>
      <c r="G1442" s="738"/>
    </row>
    <row r="1443" spans="1:7" ht="15" customHeight="1">
      <c r="A1443" s="155"/>
      <c r="B1443" s="155"/>
      <c r="C1443" s="155"/>
      <c r="D1443" s="155"/>
      <c r="E1443" s="155"/>
      <c r="F1443" s="155"/>
      <c r="G1443" s="113"/>
    </row>
    <row r="1444" spans="1:7" ht="15" customHeight="1">
      <c r="A1444" s="431">
        <v>1</v>
      </c>
      <c r="B1444" s="428"/>
      <c r="C1444" s="115"/>
      <c r="D1444" s="116" t="s">
        <v>81</v>
      </c>
      <c r="E1444" s="135" t="s">
        <v>69</v>
      </c>
      <c r="F1444" s="148"/>
      <c r="G1444" s="116"/>
    </row>
    <row r="1445" spans="1:7" ht="15" customHeight="1">
      <c r="A1445" s="431">
        <v>2</v>
      </c>
      <c r="B1445" s="428"/>
      <c r="C1445" s="115"/>
      <c r="D1445" s="116" t="s">
        <v>82</v>
      </c>
      <c r="E1445" s="135" t="s">
        <v>69</v>
      </c>
      <c r="F1445" s="148" t="s">
        <v>1381</v>
      </c>
      <c r="G1445" s="116"/>
    </row>
    <row r="1446" spans="1:7" ht="15" customHeight="1">
      <c r="A1446" s="431">
        <v>3</v>
      </c>
      <c r="B1446" s="428"/>
      <c r="C1446" s="115"/>
      <c r="D1446" s="116" t="s">
        <v>83</v>
      </c>
      <c r="E1446" s="135" t="s">
        <v>69</v>
      </c>
      <c r="F1446" s="148" t="s">
        <v>481</v>
      </c>
      <c r="G1446" s="116"/>
    </row>
    <row r="1447" spans="1:7" ht="47.25" customHeight="1">
      <c r="A1447" s="160">
        <v>4</v>
      </c>
      <c r="B1447" s="425"/>
      <c r="C1447" s="171"/>
      <c r="D1447" s="125" t="s">
        <v>84</v>
      </c>
      <c r="E1447" s="143" t="s">
        <v>69</v>
      </c>
      <c r="F1447" s="749" t="s">
        <v>1406</v>
      </c>
      <c r="G1447" s="750"/>
    </row>
    <row r="1448" spans="1:7" ht="33" customHeight="1">
      <c r="A1448" s="160">
        <v>5</v>
      </c>
      <c r="B1448" s="425"/>
      <c r="C1448" s="171"/>
      <c r="D1448" s="125" t="s">
        <v>85</v>
      </c>
      <c r="E1448" s="143" t="s">
        <v>69</v>
      </c>
      <c r="F1448" s="760" t="s">
        <v>1407</v>
      </c>
      <c r="G1448" s="761"/>
    </row>
    <row r="1449" spans="1:7" ht="33" customHeight="1">
      <c r="A1449" s="146"/>
      <c r="B1449" s="127"/>
      <c r="C1449" s="128"/>
      <c r="D1449" s="129"/>
      <c r="E1449" s="149"/>
      <c r="F1449" s="760" t="s">
        <v>1106</v>
      </c>
      <c r="G1449" s="761"/>
    </row>
    <row r="1450" spans="1:7" ht="33" customHeight="1">
      <c r="A1450" s="162"/>
      <c r="B1450" s="127"/>
      <c r="C1450" s="128"/>
      <c r="D1450" s="129"/>
      <c r="E1450" s="152"/>
      <c r="F1450" s="760" t="s">
        <v>1408</v>
      </c>
      <c r="G1450" s="761"/>
    </row>
    <row r="1451" spans="1:7" ht="33" customHeight="1">
      <c r="A1451" s="162"/>
      <c r="B1451" s="127"/>
      <c r="C1451" s="128"/>
      <c r="D1451" s="129"/>
      <c r="E1451" s="152"/>
      <c r="F1451" s="760" t="s">
        <v>1102</v>
      </c>
      <c r="G1451" s="761"/>
    </row>
    <row r="1452" spans="1:7" ht="33" customHeight="1">
      <c r="A1452" s="162"/>
      <c r="B1452" s="127"/>
      <c r="C1452" s="128"/>
      <c r="D1452" s="129"/>
      <c r="E1452" s="152"/>
      <c r="F1452" s="760" t="s">
        <v>1409</v>
      </c>
      <c r="G1452" s="761"/>
    </row>
    <row r="1453" spans="1:7" ht="19.5" customHeight="1">
      <c r="A1453" s="162"/>
      <c r="B1453" s="127"/>
      <c r="C1453" s="128"/>
      <c r="D1453" s="129"/>
      <c r="E1453" s="152"/>
      <c r="F1453" s="760" t="s">
        <v>960</v>
      </c>
      <c r="G1453" s="761"/>
    </row>
    <row r="1454" spans="1:7" ht="33" customHeight="1">
      <c r="A1454" s="162"/>
      <c r="B1454" s="127"/>
      <c r="C1454" s="128"/>
      <c r="D1454" s="129"/>
      <c r="E1454" s="152"/>
      <c r="F1454" s="760" t="s">
        <v>1104</v>
      </c>
      <c r="G1454" s="761"/>
    </row>
    <row r="1455" spans="1:7" ht="21" customHeight="1">
      <c r="A1455" s="162"/>
      <c r="B1455" s="127"/>
      <c r="C1455" s="128"/>
      <c r="D1455" s="129"/>
      <c r="E1455" s="152"/>
      <c r="F1455" s="819" t="s">
        <v>1105</v>
      </c>
      <c r="G1455" s="820"/>
    </row>
    <row r="1456" spans="1:7" ht="18.75" customHeight="1">
      <c r="A1456" s="162"/>
      <c r="B1456" s="127"/>
      <c r="C1456" s="128"/>
      <c r="D1456" s="129"/>
      <c r="E1456" s="152"/>
      <c r="F1456" s="760" t="s">
        <v>961</v>
      </c>
      <c r="G1456" s="761"/>
    </row>
    <row r="1457" spans="1:7" ht="31.5" customHeight="1">
      <c r="A1457" s="162"/>
      <c r="B1457" s="127"/>
      <c r="C1457" s="128"/>
      <c r="D1457" s="129"/>
      <c r="E1457" s="152"/>
      <c r="F1457" s="760" t="s">
        <v>1411</v>
      </c>
      <c r="G1457" s="761"/>
    </row>
    <row r="1458" spans="1:7" ht="22.5" customHeight="1">
      <c r="A1458" s="162"/>
      <c r="B1458" s="127"/>
      <c r="C1458" s="128"/>
      <c r="D1458" s="129"/>
      <c r="E1458" s="152"/>
      <c r="F1458" s="744" t="s">
        <v>59</v>
      </c>
      <c r="G1458" s="744"/>
    </row>
    <row r="1459" spans="1:7" ht="35.25" customHeight="1">
      <c r="A1459" s="160">
        <v>6</v>
      </c>
      <c r="B1459" s="425"/>
      <c r="C1459" s="171"/>
      <c r="D1459" s="125" t="s">
        <v>86</v>
      </c>
      <c r="E1459" s="143" t="s">
        <v>69</v>
      </c>
      <c r="F1459" s="742" t="s">
        <v>591</v>
      </c>
      <c r="G1459" s="742"/>
    </row>
    <row r="1460" spans="1:7" ht="35.25" customHeight="1">
      <c r="A1460" s="146"/>
      <c r="B1460" s="126"/>
      <c r="C1460" s="132"/>
      <c r="D1460" s="130"/>
      <c r="E1460" s="135"/>
      <c r="F1460" s="742" t="s">
        <v>688</v>
      </c>
      <c r="G1460" s="742"/>
    </row>
    <row r="1461" spans="1:7" ht="35.25" customHeight="1">
      <c r="A1461" s="162"/>
      <c r="B1461" s="127"/>
      <c r="C1461" s="128"/>
      <c r="D1461" s="129"/>
      <c r="E1461" s="135"/>
      <c r="F1461" s="742" t="s">
        <v>687</v>
      </c>
      <c r="G1461" s="742"/>
    </row>
    <row r="1462" spans="1:7" ht="35.25" customHeight="1">
      <c r="A1462" s="162"/>
      <c r="B1462" s="127"/>
      <c r="C1462" s="128"/>
      <c r="D1462" s="129"/>
      <c r="E1462" s="135"/>
      <c r="F1462" s="742" t="s">
        <v>689</v>
      </c>
      <c r="G1462" s="742"/>
    </row>
    <row r="1463" spans="1:7" ht="35.25" customHeight="1">
      <c r="A1463" s="162"/>
      <c r="B1463" s="127"/>
      <c r="C1463" s="128"/>
      <c r="D1463" s="129"/>
      <c r="E1463" s="135"/>
      <c r="F1463" s="742" t="s">
        <v>690</v>
      </c>
      <c r="G1463" s="742"/>
    </row>
    <row r="1464" spans="1:7" ht="35.25" customHeight="1">
      <c r="A1464" s="162"/>
      <c r="B1464" s="127"/>
      <c r="C1464" s="128"/>
      <c r="D1464" s="129"/>
      <c r="E1464" s="135"/>
      <c r="F1464" s="742" t="s">
        <v>592</v>
      </c>
      <c r="G1464" s="742"/>
    </row>
    <row r="1465" spans="1:7" ht="35.25" customHeight="1">
      <c r="A1465" s="162"/>
      <c r="B1465" s="127"/>
      <c r="C1465" s="128"/>
      <c r="D1465" s="129"/>
      <c r="E1465" s="135"/>
      <c r="F1465" s="742" t="s">
        <v>593</v>
      </c>
      <c r="G1465" s="742"/>
    </row>
    <row r="1466" spans="1:7" ht="35.25" customHeight="1">
      <c r="A1466" s="162"/>
      <c r="B1466" s="127"/>
      <c r="C1466" s="128"/>
      <c r="D1466" s="129"/>
      <c r="E1466" s="135"/>
      <c r="F1466" s="742" t="s">
        <v>594</v>
      </c>
      <c r="G1466" s="742"/>
    </row>
    <row r="1467" spans="1:7" ht="35.25" customHeight="1">
      <c r="A1467" s="162"/>
      <c r="B1467" s="127"/>
      <c r="C1467" s="128"/>
      <c r="D1467" s="129"/>
      <c r="E1467" s="135"/>
      <c r="F1467" s="742" t="s">
        <v>691</v>
      </c>
      <c r="G1467" s="742"/>
    </row>
    <row r="1468" spans="1:7" ht="15" customHeight="1">
      <c r="A1468" s="147"/>
      <c r="B1468" s="118"/>
      <c r="C1468" s="119"/>
      <c r="D1468" s="120"/>
      <c r="E1468" s="135"/>
      <c r="F1468" s="821" t="s">
        <v>1063</v>
      </c>
      <c r="G1468" s="822"/>
    </row>
    <row r="1469" spans="1:7" ht="15" customHeight="1">
      <c r="A1469" s="431">
        <v>7</v>
      </c>
      <c r="B1469" s="428"/>
      <c r="C1469" s="115"/>
      <c r="D1469" s="116" t="s">
        <v>87</v>
      </c>
      <c r="E1469" s="135" t="s">
        <v>69</v>
      </c>
      <c r="F1469" s="148" t="s">
        <v>1061</v>
      </c>
      <c r="G1469" s="116"/>
    </row>
    <row r="1470" spans="1:7" ht="21" customHeight="1">
      <c r="A1470" s="431">
        <v>8</v>
      </c>
      <c r="B1470" s="428"/>
      <c r="C1470" s="115"/>
      <c r="D1470" s="116" t="s">
        <v>88</v>
      </c>
      <c r="E1470" s="135" t="s">
        <v>69</v>
      </c>
      <c r="F1470" s="760" t="s">
        <v>1115</v>
      </c>
      <c r="G1470" s="761"/>
    </row>
    <row r="1471" spans="1:7" ht="36.75" customHeight="1">
      <c r="A1471" s="146"/>
      <c r="B1471" s="127"/>
      <c r="C1471" s="128"/>
      <c r="D1471" s="129"/>
      <c r="E1471" s="149"/>
      <c r="F1471" s="760" t="s">
        <v>1108</v>
      </c>
      <c r="G1471" s="761"/>
    </row>
    <row r="1472" spans="1:7" ht="36.75" customHeight="1">
      <c r="A1472" s="162"/>
      <c r="B1472" s="127"/>
      <c r="C1472" s="128"/>
      <c r="D1472" s="129"/>
      <c r="E1472" s="152"/>
      <c r="F1472" s="760" t="s">
        <v>1109</v>
      </c>
      <c r="G1472" s="761"/>
    </row>
    <row r="1473" spans="1:7" ht="21.75" customHeight="1">
      <c r="A1473" s="162"/>
      <c r="B1473" s="127"/>
      <c r="C1473" s="128"/>
      <c r="D1473" s="129"/>
      <c r="E1473" s="152"/>
      <c r="F1473" s="760" t="s">
        <v>1110</v>
      </c>
      <c r="G1473" s="761"/>
    </row>
    <row r="1474" spans="1:7" ht="19.5" customHeight="1">
      <c r="A1474" s="162"/>
      <c r="B1474" s="127"/>
      <c r="C1474" s="128"/>
      <c r="D1474" s="129"/>
      <c r="E1474" s="152"/>
      <c r="F1474" s="760" t="s">
        <v>1111</v>
      </c>
      <c r="G1474" s="761"/>
    </row>
    <row r="1475" spans="1:7" ht="22.5" customHeight="1">
      <c r="A1475" s="162"/>
      <c r="B1475" s="127"/>
      <c r="C1475" s="128"/>
      <c r="D1475" s="129"/>
      <c r="E1475" s="152"/>
      <c r="F1475" s="760" t="s">
        <v>1112</v>
      </c>
      <c r="G1475" s="761"/>
    </row>
    <row r="1476" spans="1:7" ht="33" customHeight="1">
      <c r="A1476" s="162"/>
      <c r="B1476" s="127"/>
      <c r="C1476" s="128"/>
      <c r="D1476" s="129"/>
      <c r="E1476" s="152"/>
      <c r="F1476" s="760" t="s">
        <v>1113</v>
      </c>
      <c r="G1476" s="761"/>
    </row>
    <row r="1477" spans="1:7" ht="20.25" customHeight="1">
      <c r="A1477" s="162"/>
      <c r="B1477" s="127"/>
      <c r="C1477" s="128"/>
      <c r="D1477" s="129"/>
      <c r="E1477" s="152"/>
      <c r="F1477" s="760" t="s">
        <v>1114</v>
      </c>
      <c r="G1477" s="820"/>
    </row>
    <row r="1478" spans="1:7" ht="18.75" customHeight="1">
      <c r="A1478" s="162"/>
      <c r="B1478" s="127"/>
      <c r="C1478" s="128"/>
      <c r="D1478" s="129"/>
      <c r="E1478" s="152"/>
      <c r="F1478" s="760" t="s">
        <v>1107</v>
      </c>
      <c r="G1478" s="761"/>
    </row>
    <row r="1479" spans="1:7" ht="15" customHeight="1">
      <c r="A1479" s="431">
        <v>9</v>
      </c>
      <c r="B1479" s="428"/>
      <c r="C1479" s="115"/>
      <c r="D1479" s="116" t="s">
        <v>89</v>
      </c>
      <c r="E1479" s="135" t="s">
        <v>69</v>
      </c>
      <c r="F1479" s="142" t="s">
        <v>1031</v>
      </c>
      <c r="G1479" s="142" t="s">
        <v>1040</v>
      </c>
    </row>
    <row r="1480" spans="1:7" ht="15" customHeight="1">
      <c r="A1480" s="146"/>
      <c r="B1480" s="127"/>
      <c r="C1480" s="128"/>
      <c r="D1480" s="129"/>
      <c r="E1480" s="135"/>
      <c r="F1480" s="142" t="s">
        <v>1032</v>
      </c>
      <c r="G1480" s="142" t="s">
        <v>1041</v>
      </c>
    </row>
    <row r="1481" spans="1:7" ht="15" customHeight="1">
      <c r="A1481" s="162"/>
      <c r="B1481" s="127"/>
      <c r="C1481" s="128"/>
      <c r="D1481" s="129"/>
      <c r="E1481" s="135"/>
      <c r="F1481" s="142" t="s">
        <v>1033</v>
      </c>
      <c r="G1481" s="142" t="s">
        <v>221</v>
      </c>
    </row>
    <row r="1482" spans="1:7" ht="15" customHeight="1">
      <c r="A1482" s="162"/>
      <c r="B1482" s="127"/>
      <c r="C1482" s="128"/>
      <c r="D1482" s="129"/>
      <c r="E1482" s="135"/>
      <c r="F1482" s="142" t="s">
        <v>1034</v>
      </c>
      <c r="G1482" s="142" t="s">
        <v>1042</v>
      </c>
    </row>
    <row r="1483" spans="1:7" ht="15" customHeight="1">
      <c r="A1483" s="162"/>
      <c r="B1483" s="127"/>
      <c r="C1483" s="128"/>
      <c r="D1483" s="129"/>
      <c r="E1483" s="135"/>
      <c r="F1483" s="142" t="s">
        <v>1035</v>
      </c>
      <c r="G1483" s="142" t="s">
        <v>1043</v>
      </c>
    </row>
    <row r="1484" spans="1:7" ht="15" customHeight="1">
      <c r="A1484" s="162"/>
      <c r="B1484" s="127"/>
      <c r="C1484" s="128"/>
      <c r="D1484" s="129"/>
      <c r="E1484" s="135"/>
      <c r="F1484" s="135" t="s">
        <v>1036</v>
      </c>
      <c r="G1484" s="135" t="s">
        <v>1044</v>
      </c>
    </row>
    <row r="1485" spans="1:7" ht="15" customHeight="1">
      <c r="A1485" s="162"/>
      <c r="B1485" s="127"/>
      <c r="C1485" s="128"/>
      <c r="D1485" s="129"/>
      <c r="E1485" s="135"/>
      <c r="F1485" s="113" t="s">
        <v>1037</v>
      </c>
      <c r="G1485" s="135" t="s">
        <v>1045</v>
      </c>
    </row>
    <row r="1486" spans="1:7" ht="15" customHeight="1">
      <c r="A1486" s="162"/>
      <c r="B1486" s="127"/>
      <c r="C1486" s="128"/>
      <c r="D1486" s="129"/>
      <c r="E1486" s="135"/>
      <c r="F1486" s="142" t="s">
        <v>1038</v>
      </c>
      <c r="G1486" s="142" t="s">
        <v>1046</v>
      </c>
    </row>
    <row r="1487" spans="1:7" ht="15" customHeight="1">
      <c r="A1487" s="147"/>
      <c r="B1487" s="127"/>
      <c r="C1487" s="128"/>
      <c r="D1487" s="129"/>
      <c r="E1487" s="135"/>
      <c r="F1487" s="144" t="s">
        <v>1039</v>
      </c>
      <c r="G1487" s="144" t="s">
        <v>1047</v>
      </c>
    </row>
    <row r="1488" spans="1:7" ht="15" customHeight="1">
      <c r="A1488" s="431">
        <v>10</v>
      </c>
      <c r="B1488" s="428"/>
      <c r="C1488" s="115"/>
      <c r="D1488" s="116" t="s">
        <v>90</v>
      </c>
      <c r="E1488" s="135" t="s">
        <v>69</v>
      </c>
      <c r="F1488" s="136" t="s">
        <v>200</v>
      </c>
      <c r="G1488" s="116"/>
    </row>
    <row r="1489" spans="1:7" ht="15" customHeight="1">
      <c r="A1489" s="146"/>
      <c r="B1489" s="127"/>
      <c r="C1489" s="128"/>
      <c r="D1489" s="129"/>
      <c r="E1489" s="135"/>
      <c r="F1489" s="136" t="s">
        <v>201</v>
      </c>
      <c r="G1489" s="116"/>
    </row>
    <row r="1490" spans="1:7" ht="15" customHeight="1">
      <c r="A1490" s="162"/>
      <c r="B1490" s="127"/>
      <c r="C1490" s="128"/>
      <c r="D1490" s="129"/>
      <c r="E1490" s="135"/>
      <c r="F1490" s="136" t="s">
        <v>202</v>
      </c>
      <c r="G1490" s="116"/>
    </row>
    <row r="1491" spans="1:7" ht="15" customHeight="1">
      <c r="A1491" s="162"/>
      <c r="B1491" s="127"/>
      <c r="C1491" s="128"/>
      <c r="D1491" s="129"/>
      <c r="E1491" s="135"/>
      <c r="F1491" s="136" t="s">
        <v>661</v>
      </c>
      <c r="G1491" s="116"/>
    </row>
    <row r="1492" spans="1:7" ht="15" customHeight="1">
      <c r="A1492" s="162"/>
      <c r="B1492" s="127"/>
      <c r="C1492" s="128"/>
      <c r="D1492" s="129"/>
      <c r="E1492" s="135"/>
      <c r="F1492" s="136" t="s">
        <v>912</v>
      </c>
      <c r="G1492" s="116"/>
    </row>
    <row r="1493" spans="1:7" ht="15" customHeight="1">
      <c r="A1493" s="147"/>
      <c r="B1493" s="118"/>
      <c r="C1493" s="119"/>
      <c r="D1493" s="120"/>
      <c r="E1493" s="135"/>
      <c r="F1493" s="136" t="s">
        <v>203</v>
      </c>
      <c r="G1493" s="116"/>
    </row>
    <row r="1494" spans="1:7" ht="15" customHeight="1">
      <c r="A1494" s="431">
        <v>11</v>
      </c>
      <c r="B1494" s="428"/>
      <c r="C1494" s="115"/>
      <c r="D1494" s="116" t="s">
        <v>91</v>
      </c>
      <c r="E1494" s="135" t="s">
        <v>69</v>
      </c>
      <c r="F1494" s="242" t="s">
        <v>607</v>
      </c>
      <c r="G1494" s="116"/>
    </row>
    <row r="1495" spans="1:7" ht="15" customHeight="1">
      <c r="A1495" s="146"/>
      <c r="B1495" s="126"/>
      <c r="C1495" s="132"/>
      <c r="D1495" s="130"/>
      <c r="E1495" s="135"/>
      <c r="F1495" s="823" t="s">
        <v>1131</v>
      </c>
      <c r="G1495" s="824"/>
    </row>
    <row r="1496" spans="1:7" ht="15" customHeight="1">
      <c r="A1496" s="162"/>
      <c r="B1496" s="127"/>
      <c r="C1496" s="128"/>
      <c r="D1496" s="129"/>
      <c r="E1496" s="135"/>
      <c r="F1496" s="187" t="s">
        <v>1132</v>
      </c>
      <c r="G1496" s="116"/>
    </row>
    <row r="1497" spans="1:7" ht="15" customHeight="1">
      <c r="A1497" s="162"/>
      <c r="B1497" s="127"/>
      <c r="C1497" s="128"/>
      <c r="D1497" s="129"/>
      <c r="E1497" s="135"/>
      <c r="F1497" s="196" t="s">
        <v>609</v>
      </c>
      <c r="G1497" s="116"/>
    </row>
    <row r="1498" spans="1:7" ht="15" customHeight="1">
      <c r="A1498" s="147"/>
      <c r="B1498" s="118"/>
      <c r="C1498" s="119"/>
      <c r="D1498" s="120"/>
      <c r="E1498" s="135"/>
      <c r="F1498" s="187" t="s">
        <v>610</v>
      </c>
      <c r="G1498" s="116"/>
    </row>
    <row r="1499" spans="1:7" ht="19.5" customHeight="1">
      <c r="A1499" s="160">
        <v>12</v>
      </c>
      <c r="B1499" s="428"/>
      <c r="C1499" s="115"/>
      <c r="D1499" s="125" t="s">
        <v>92</v>
      </c>
      <c r="E1499" s="143" t="s">
        <v>69</v>
      </c>
      <c r="F1499" s="760" t="s">
        <v>1116</v>
      </c>
      <c r="G1499" s="761"/>
    </row>
    <row r="1500" spans="1:7" ht="33.75" customHeight="1">
      <c r="A1500" s="182"/>
      <c r="B1500" s="126"/>
      <c r="C1500" s="132"/>
      <c r="D1500" s="133"/>
      <c r="E1500" s="135"/>
      <c r="F1500" s="760" t="s">
        <v>1118</v>
      </c>
      <c r="G1500" s="761"/>
    </row>
    <row r="1501" spans="1:7" ht="35.25" customHeight="1">
      <c r="A1501" s="183"/>
      <c r="B1501" s="127"/>
      <c r="C1501" s="128"/>
      <c r="D1501" s="184"/>
      <c r="E1501" s="135"/>
      <c r="F1501" s="760" t="s">
        <v>1117</v>
      </c>
      <c r="G1501" s="761"/>
    </row>
    <row r="1502" spans="1:7" ht="34.5" customHeight="1">
      <c r="A1502" s="183"/>
      <c r="B1502" s="127"/>
      <c r="C1502" s="128"/>
      <c r="D1502" s="184"/>
      <c r="E1502" s="135"/>
      <c r="F1502" s="760" t="s">
        <v>1119</v>
      </c>
      <c r="G1502" s="761"/>
    </row>
    <row r="1503" spans="1:7" ht="32.25" customHeight="1">
      <c r="A1503" s="183"/>
      <c r="B1503" s="127"/>
      <c r="C1503" s="128"/>
      <c r="D1503" s="184"/>
      <c r="E1503" s="135"/>
      <c r="F1503" s="760" t="s">
        <v>1120</v>
      </c>
      <c r="G1503" s="761"/>
    </row>
    <row r="1504" spans="1:7" ht="35.25" customHeight="1">
      <c r="A1504" s="183"/>
      <c r="B1504" s="127"/>
      <c r="C1504" s="128"/>
      <c r="D1504" s="184"/>
      <c r="E1504" s="135"/>
      <c r="F1504" s="760" t="s">
        <v>1121</v>
      </c>
      <c r="G1504" s="761"/>
    </row>
    <row r="1505" spans="1:7" ht="33" customHeight="1">
      <c r="A1505" s="183"/>
      <c r="B1505" s="127"/>
      <c r="C1505" s="128"/>
      <c r="D1505" s="184"/>
      <c r="E1505" s="135"/>
      <c r="F1505" s="760" t="s">
        <v>1122</v>
      </c>
      <c r="G1505" s="761"/>
    </row>
    <row r="1506" spans="1:7" ht="21" customHeight="1">
      <c r="A1506" s="183"/>
      <c r="B1506" s="127"/>
      <c r="C1506" s="128"/>
      <c r="D1506" s="184"/>
      <c r="E1506" s="135"/>
      <c r="F1506" s="760" t="s">
        <v>1123</v>
      </c>
      <c r="G1506" s="820"/>
    </row>
    <row r="1507" spans="1:7" ht="31.5" customHeight="1">
      <c r="A1507" s="185"/>
      <c r="B1507" s="118"/>
      <c r="C1507" s="119"/>
      <c r="D1507" s="124"/>
      <c r="E1507" s="135"/>
      <c r="F1507" s="760" t="s">
        <v>1124</v>
      </c>
      <c r="G1507" s="761"/>
    </row>
    <row r="1508" spans="1:7" ht="15" customHeight="1">
      <c r="A1508" s="431">
        <v>13</v>
      </c>
      <c r="B1508" s="428"/>
      <c r="C1508" s="115"/>
      <c r="D1508" s="116" t="s">
        <v>93</v>
      </c>
      <c r="E1508" s="135" t="s">
        <v>69</v>
      </c>
      <c r="F1508" s="148" t="s">
        <v>52</v>
      </c>
      <c r="G1508" s="116"/>
    </row>
    <row r="1509" spans="1:7" ht="15" customHeight="1">
      <c r="A1509" s="431">
        <v>14</v>
      </c>
      <c r="B1509" s="428"/>
      <c r="C1509" s="115"/>
      <c r="D1509" s="116" t="s">
        <v>94</v>
      </c>
      <c r="E1509" s="135" t="s">
        <v>69</v>
      </c>
      <c r="F1509" s="196" t="s">
        <v>637</v>
      </c>
      <c r="G1509" s="130"/>
    </row>
    <row r="1510" spans="1:7" ht="15" customHeight="1">
      <c r="A1510" s="427"/>
      <c r="B1510" s="421"/>
      <c r="C1510" s="447"/>
      <c r="D1510" s="163"/>
      <c r="E1510" s="142"/>
      <c r="F1510" s="742" t="s">
        <v>725</v>
      </c>
      <c r="G1510" s="742"/>
    </row>
    <row r="1511" spans="1:7" ht="15" customHeight="1">
      <c r="A1511" s="427"/>
      <c r="B1511" s="421"/>
      <c r="C1511" s="447"/>
      <c r="D1511" s="163"/>
      <c r="E1511" s="142"/>
      <c r="F1511" s="742" t="s">
        <v>1055</v>
      </c>
      <c r="G1511" s="742"/>
    </row>
    <row r="1512" spans="1:7" ht="15" customHeight="1">
      <c r="A1512" s="427"/>
      <c r="B1512" s="421"/>
      <c r="C1512" s="447"/>
      <c r="D1512" s="163"/>
      <c r="E1512" s="142"/>
      <c r="F1512" s="742" t="s">
        <v>1056</v>
      </c>
      <c r="G1512" s="742"/>
    </row>
    <row r="1513" spans="1:7" ht="15" customHeight="1">
      <c r="A1513" s="431">
        <v>15</v>
      </c>
      <c r="B1513" s="428"/>
      <c r="C1513" s="115"/>
      <c r="D1513" s="116" t="s">
        <v>95</v>
      </c>
      <c r="E1513" s="135" t="s">
        <v>69</v>
      </c>
      <c r="F1513" s="148"/>
      <c r="G1513" s="116"/>
    </row>
    <row r="1514" spans="1:7" ht="15" customHeight="1">
      <c r="A1514" s="149"/>
      <c r="B1514" s="148" t="s">
        <v>115</v>
      </c>
      <c r="C1514" s="117"/>
      <c r="D1514" s="116" t="s">
        <v>96</v>
      </c>
      <c r="E1514" s="135" t="s">
        <v>69</v>
      </c>
      <c r="F1514" s="148" t="s">
        <v>142</v>
      </c>
      <c r="G1514" s="116"/>
    </row>
    <row r="1515" spans="1:7" ht="15" customHeight="1">
      <c r="A1515" s="152"/>
      <c r="B1515" s="148" t="s">
        <v>116</v>
      </c>
      <c r="C1515" s="117"/>
      <c r="D1515" s="116" t="s">
        <v>97</v>
      </c>
      <c r="E1515" s="135" t="s">
        <v>69</v>
      </c>
      <c r="F1515" s="148" t="s">
        <v>139</v>
      </c>
      <c r="G1515" s="116"/>
    </row>
    <row r="1516" spans="1:7" ht="15" customHeight="1">
      <c r="A1516" s="152"/>
      <c r="B1516" s="148" t="s">
        <v>117</v>
      </c>
      <c r="C1516" s="117"/>
      <c r="D1516" s="116" t="s">
        <v>98</v>
      </c>
      <c r="E1516" s="135" t="s">
        <v>69</v>
      </c>
      <c r="F1516" s="148"/>
      <c r="G1516" s="116"/>
    </row>
    <row r="1517" spans="1:7" ht="15" customHeight="1">
      <c r="A1517" s="152"/>
      <c r="B1517" s="148"/>
      <c r="C1517" s="117" t="s">
        <v>52</v>
      </c>
      <c r="D1517" s="116" t="s">
        <v>99</v>
      </c>
      <c r="E1517" s="135" t="s">
        <v>69</v>
      </c>
      <c r="F1517" s="148" t="s">
        <v>52</v>
      </c>
      <c r="G1517" s="116"/>
    </row>
    <row r="1518" spans="1:7" ht="15" customHeight="1">
      <c r="A1518" s="152"/>
      <c r="B1518" s="148"/>
      <c r="C1518" s="117" t="s">
        <v>52</v>
      </c>
      <c r="D1518" s="116" t="s">
        <v>100</v>
      </c>
      <c r="E1518" s="135" t="s">
        <v>69</v>
      </c>
      <c r="F1518" s="148" t="s">
        <v>52</v>
      </c>
      <c r="G1518" s="116"/>
    </row>
    <row r="1519" spans="1:7" ht="15" customHeight="1">
      <c r="A1519" s="152"/>
      <c r="B1519" s="148" t="s">
        <v>118</v>
      </c>
      <c r="C1519" s="117"/>
      <c r="D1519" s="116" t="s">
        <v>101</v>
      </c>
      <c r="E1519" s="135" t="s">
        <v>69</v>
      </c>
      <c r="F1519" s="148" t="s">
        <v>135</v>
      </c>
      <c r="G1519" s="116"/>
    </row>
    <row r="1520" spans="1:7" ht="15" customHeight="1">
      <c r="A1520" s="152"/>
      <c r="B1520" s="148" t="s">
        <v>119</v>
      </c>
      <c r="C1520" s="117"/>
      <c r="D1520" s="116" t="s">
        <v>102</v>
      </c>
      <c r="E1520" s="135" t="s">
        <v>69</v>
      </c>
      <c r="F1520" s="148" t="s">
        <v>131</v>
      </c>
      <c r="G1520" s="116"/>
    </row>
    <row r="1521" spans="1:9" ht="15" customHeight="1">
      <c r="A1521" s="152"/>
      <c r="B1521" s="148" t="s">
        <v>120</v>
      </c>
      <c r="C1521" s="117"/>
      <c r="D1521" s="116" t="s">
        <v>103</v>
      </c>
      <c r="E1521" s="135" t="s">
        <v>69</v>
      </c>
      <c r="F1521" s="148" t="s">
        <v>52</v>
      </c>
      <c r="G1521" s="116"/>
    </row>
    <row r="1522" spans="1:9" ht="15" customHeight="1">
      <c r="A1522" s="152"/>
      <c r="B1522" s="148" t="s">
        <v>121</v>
      </c>
      <c r="C1522" s="117"/>
      <c r="D1522" s="116" t="s">
        <v>104</v>
      </c>
      <c r="E1522" s="135" t="s">
        <v>69</v>
      </c>
      <c r="F1522" s="148" t="s">
        <v>242</v>
      </c>
      <c r="G1522" s="116"/>
    </row>
    <row r="1523" spans="1:9" ht="15" customHeight="1">
      <c r="A1523" s="152"/>
      <c r="B1523" s="148" t="s">
        <v>122</v>
      </c>
      <c r="C1523" s="117"/>
      <c r="D1523" s="116" t="s">
        <v>105</v>
      </c>
      <c r="E1523" s="135" t="s">
        <v>69</v>
      </c>
      <c r="F1523" s="148" t="s">
        <v>52</v>
      </c>
      <c r="G1523" s="116"/>
    </row>
    <row r="1524" spans="1:9" ht="15" customHeight="1">
      <c r="A1524" s="152"/>
      <c r="B1524" s="148" t="s">
        <v>123</v>
      </c>
      <c r="C1524" s="117"/>
      <c r="D1524" s="116" t="s">
        <v>106</v>
      </c>
      <c r="E1524" s="135" t="s">
        <v>69</v>
      </c>
      <c r="F1524" s="148" t="s">
        <v>52</v>
      </c>
      <c r="G1524" s="116"/>
    </row>
    <row r="1525" spans="1:9" ht="15" customHeight="1">
      <c r="A1525" s="150"/>
      <c r="B1525" s="148" t="s">
        <v>124</v>
      </c>
      <c r="C1525" s="117"/>
      <c r="D1525" s="116" t="s">
        <v>107</v>
      </c>
      <c r="E1525" s="135" t="s">
        <v>69</v>
      </c>
      <c r="F1525" s="148" t="s">
        <v>52</v>
      </c>
      <c r="G1525" s="116"/>
    </row>
    <row r="1526" spans="1:9" ht="15" customHeight="1">
      <c r="A1526" s="155"/>
      <c r="B1526" s="155"/>
      <c r="C1526" s="155"/>
      <c r="D1526" s="155"/>
      <c r="E1526" s="155"/>
      <c r="F1526" s="155"/>
      <c r="G1526" s="113"/>
    </row>
    <row r="1527" spans="1:9" ht="15" customHeight="1">
      <c r="A1527" s="155"/>
      <c r="B1527" s="155"/>
      <c r="C1527" s="155"/>
      <c r="D1527" s="432" t="s">
        <v>133</v>
      </c>
      <c r="E1527" s="155"/>
      <c r="F1527" s="177"/>
      <c r="G1527" s="690" t="s">
        <v>152</v>
      </c>
    </row>
    <row r="1528" spans="1:9" ht="15" customHeight="1">
      <c r="A1528" s="155"/>
      <c r="B1528" s="155"/>
      <c r="C1528" s="155"/>
      <c r="D1528" s="432"/>
      <c r="E1528" s="155"/>
      <c r="F1528" s="432"/>
      <c r="G1528" s="685"/>
    </row>
    <row r="1529" spans="1:9" ht="15" customHeight="1">
      <c r="A1529" s="155"/>
      <c r="B1529" s="155"/>
      <c r="C1529" s="155"/>
      <c r="D1529" s="432"/>
      <c r="E1529" s="155"/>
      <c r="F1529" s="432"/>
      <c r="G1529" s="685"/>
    </row>
    <row r="1530" spans="1:9" ht="15" customHeight="1">
      <c r="A1530" s="155"/>
      <c r="B1530" s="155"/>
      <c r="C1530" s="155"/>
      <c r="D1530" s="432"/>
      <c r="E1530" s="155"/>
      <c r="F1530" s="432"/>
      <c r="G1530" s="685"/>
    </row>
    <row r="1531" spans="1:9" ht="15" customHeight="1">
      <c r="A1531" s="155"/>
      <c r="B1531" s="155"/>
      <c r="C1531" s="155"/>
      <c r="D1531" s="680" t="s">
        <v>409</v>
      </c>
      <c r="E1531" s="155"/>
      <c r="F1531" s="595"/>
      <c r="G1531" s="190" t="s">
        <v>1382</v>
      </c>
    </row>
    <row r="1532" spans="1:9" ht="15" customHeight="1">
      <c r="A1532" s="155"/>
      <c r="B1532" s="155"/>
      <c r="C1532" s="155"/>
      <c r="D1532" s="689" t="s">
        <v>410</v>
      </c>
      <c r="E1532" s="155"/>
      <c r="F1532" s="433"/>
      <c r="G1532" s="277" t="s">
        <v>446</v>
      </c>
      <c r="H1532" s="277"/>
      <c r="I1532" s="277"/>
    </row>
    <row r="1533" spans="1:9" ht="15" customHeight="1">
      <c r="A1533" s="155"/>
      <c r="B1533" s="155"/>
      <c r="C1533" s="155"/>
      <c r="D1533" s="434"/>
      <c r="E1533" s="155"/>
      <c r="F1533" s="433"/>
      <c r="G1533" s="113"/>
    </row>
    <row r="1534" spans="1:9" ht="15" customHeight="1">
      <c r="A1534" s="155"/>
      <c r="B1534" s="155"/>
      <c r="C1534" s="155"/>
      <c r="D1534" s="434"/>
      <c r="E1534" s="155"/>
      <c r="F1534" s="433"/>
      <c r="G1534" s="113"/>
    </row>
    <row r="1535" spans="1:9" ht="15" customHeight="1">
      <c r="A1535" s="155"/>
      <c r="B1535" s="155"/>
      <c r="C1535" s="155"/>
      <c r="D1535" s="434"/>
      <c r="E1535" s="155"/>
      <c r="F1535" s="433"/>
      <c r="G1535" s="113"/>
    </row>
    <row r="1536" spans="1:9" ht="15" customHeight="1">
      <c r="A1536" s="155"/>
      <c r="B1536" s="155"/>
      <c r="C1536" s="155"/>
      <c r="D1536" s="434"/>
      <c r="E1536" s="155"/>
      <c r="F1536" s="433"/>
      <c r="G1536" s="113"/>
    </row>
    <row r="1537" spans="1:7" ht="15" customHeight="1">
      <c r="A1537" s="155"/>
      <c r="B1537" s="155"/>
      <c r="C1537" s="155"/>
      <c r="D1537" s="434"/>
      <c r="E1537" s="155"/>
      <c r="F1537" s="433"/>
      <c r="G1537" s="113"/>
    </row>
    <row r="1538" spans="1:7" ht="15" customHeight="1">
      <c r="A1538" s="155"/>
      <c r="B1538" s="155"/>
      <c r="C1538" s="155"/>
      <c r="D1538" s="434"/>
      <c r="E1538" s="155"/>
      <c r="F1538" s="433"/>
      <c r="G1538" s="113"/>
    </row>
    <row r="1543" spans="1:7" ht="15.75">
      <c r="A1543" s="738" t="s">
        <v>80</v>
      </c>
      <c r="B1543" s="738"/>
      <c r="C1543" s="738"/>
      <c r="D1543" s="738"/>
      <c r="E1543" s="738"/>
      <c r="F1543" s="738"/>
      <c r="G1543" s="113"/>
    </row>
    <row r="1544" spans="1:7" ht="15.75">
      <c r="A1544" s="155"/>
      <c r="B1544" s="155"/>
      <c r="C1544" s="155"/>
      <c r="D1544" s="155"/>
      <c r="E1544" s="155"/>
      <c r="F1544" s="155"/>
      <c r="G1544" s="113"/>
    </row>
    <row r="1545" spans="1:7" ht="15.75">
      <c r="A1545" s="141">
        <v>1</v>
      </c>
      <c r="B1545" s="114"/>
      <c r="C1545" s="115"/>
      <c r="D1545" s="116" t="s">
        <v>81</v>
      </c>
      <c r="E1545" s="135" t="s">
        <v>69</v>
      </c>
      <c r="F1545" s="148"/>
      <c r="G1545" s="116"/>
    </row>
    <row r="1546" spans="1:7" ht="15.75">
      <c r="A1546" s="141">
        <v>2</v>
      </c>
      <c r="B1546" s="114"/>
      <c r="C1546" s="115"/>
      <c r="D1546" s="116" t="s">
        <v>82</v>
      </c>
      <c r="E1546" s="135" t="s">
        <v>69</v>
      </c>
      <c r="F1546" s="148" t="s">
        <v>1383</v>
      </c>
      <c r="G1546" s="116"/>
    </row>
    <row r="1547" spans="1:7" ht="15.75">
      <c r="A1547" s="141">
        <v>3</v>
      </c>
      <c r="B1547" s="114"/>
      <c r="C1547" s="115"/>
      <c r="D1547" s="116" t="s">
        <v>83</v>
      </c>
      <c r="E1547" s="135" t="s">
        <v>69</v>
      </c>
      <c r="F1547" s="148" t="s">
        <v>481</v>
      </c>
      <c r="G1547" s="116"/>
    </row>
    <row r="1548" spans="1:7" ht="48.75" customHeight="1">
      <c r="A1548" s="160">
        <v>4</v>
      </c>
      <c r="B1548" s="121"/>
      <c r="C1548" s="171"/>
      <c r="D1548" s="125" t="s">
        <v>84</v>
      </c>
      <c r="E1548" s="143" t="s">
        <v>69</v>
      </c>
      <c r="F1548" s="779" t="s">
        <v>1127</v>
      </c>
      <c r="G1548" s="780"/>
    </row>
    <row r="1549" spans="1:7" ht="33" customHeight="1">
      <c r="A1549" s="160">
        <v>5</v>
      </c>
      <c r="B1549" s="114"/>
      <c r="C1549" s="115"/>
      <c r="D1549" s="125" t="s">
        <v>85</v>
      </c>
      <c r="E1549" s="143" t="s">
        <v>69</v>
      </c>
      <c r="F1549" s="760" t="s">
        <v>1152</v>
      </c>
      <c r="G1549" s="761"/>
    </row>
    <row r="1550" spans="1:7" ht="24" customHeight="1">
      <c r="A1550" s="146"/>
      <c r="B1550" s="126"/>
      <c r="C1550" s="132"/>
      <c r="D1550" s="130"/>
      <c r="E1550" s="135"/>
      <c r="F1550" s="760" t="s">
        <v>1153</v>
      </c>
      <c r="G1550" s="761"/>
    </row>
    <row r="1551" spans="1:7" ht="35.25" customHeight="1">
      <c r="A1551" s="162"/>
      <c r="B1551" s="127"/>
      <c r="C1551" s="128"/>
      <c r="D1551" s="129"/>
      <c r="E1551" s="135"/>
      <c r="F1551" s="760" t="s">
        <v>1154</v>
      </c>
      <c r="G1551" s="761"/>
    </row>
    <row r="1552" spans="1:7" ht="33.75" customHeight="1">
      <c r="A1552" s="162"/>
      <c r="B1552" s="127"/>
      <c r="C1552" s="128"/>
      <c r="D1552" s="129"/>
      <c r="E1552" s="135"/>
      <c r="F1552" s="760" t="s">
        <v>1155</v>
      </c>
      <c r="G1552" s="761"/>
    </row>
    <row r="1553" spans="1:15" ht="21" customHeight="1">
      <c r="A1553" s="162"/>
      <c r="B1553" s="127"/>
      <c r="C1553" s="128"/>
      <c r="D1553" s="129"/>
      <c r="E1553" s="135"/>
      <c r="F1553" s="760" t="s">
        <v>1156</v>
      </c>
      <c r="G1553" s="761"/>
    </row>
    <row r="1554" spans="1:15" ht="21" customHeight="1">
      <c r="A1554" s="162"/>
      <c r="B1554" s="127"/>
      <c r="C1554" s="128"/>
      <c r="D1554" s="129"/>
      <c r="E1554" s="135"/>
      <c r="F1554" s="760" t="s">
        <v>1157</v>
      </c>
      <c r="G1554" s="761"/>
    </row>
    <row r="1555" spans="1:15" ht="34.5" customHeight="1">
      <c r="A1555" s="162"/>
      <c r="B1555" s="127"/>
      <c r="C1555" s="128"/>
      <c r="D1555" s="129"/>
      <c r="E1555" s="135"/>
      <c r="F1555" s="760" t="s">
        <v>1158</v>
      </c>
      <c r="G1555" s="761"/>
    </row>
    <row r="1556" spans="1:15" ht="36" customHeight="1">
      <c r="A1556" s="162"/>
      <c r="B1556" s="127"/>
      <c r="C1556" s="128"/>
      <c r="D1556" s="129"/>
      <c r="E1556" s="135"/>
      <c r="F1556" s="760" t="s">
        <v>1159</v>
      </c>
      <c r="G1556" s="761"/>
    </row>
    <row r="1557" spans="1:15" ht="21" customHeight="1">
      <c r="A1557" s="162"/>
      <c r="B1557" s="127"/>
      <c r="C1557" s="128"/>
      <c r="D1557" s="129"/>
      <c r="E1557" s="135"/>
      <c r="F1557" s="760" t="s">
        <v>1160</v>
      </c>
      <c r="G1557" s="761"/>
    </row>
    <row r="1558" spans="1:15" ht="19.5" customHeight="1">
      <c r="A1558" s="147"/>
      <c r="B1558" s="118"/>
      <c r="C1558" s="119"/>
      <c r="D1558" s="120"/>
      <c r="E1558" s="135"/>
      <c r="F1558" s="749" t="s">
        <v>294</v>
      </c>
      <c r="G1558" s="750"/>
    </row>
    <row r="1559" spans="1:15" ht="36" customHeight="1">
      <c r="A1559" s="160">
        <v>6</v>
      </c>
      <c r="B1559" s="425"/>
      <c r="C1559" s="171"/>
      <c r="D1559" s="125" t="s">
        <v>86</v>
      </c>
      <c r="E1559" s="143" t="s">
        <v>69</v>
      </c>
      <c r="F1559" s="744" t="s">
        <v>1125</v>
      </c>
      <c r="G1559" s="744"/>
      <c r="K1559" s="453"/>
    </row>
    <row r="1560" spans="1:15" ht="38.25" customHeight="1">
      <c r="A1560" s="146"/>
      <c r="B1560" s="126"/>
      <c r="C1560" s="132"/>
      <c r="D1560" s="130"/>
      <c r="E1560" s="135"/>
      <c r="F1560" s="742" t="s">
        <v>591</v>
      </c>
      <c r="G1560" s="742"/>
      <c r="H1560" s="193"/>
      <c r="I1560" s="193"/>
      <c r="J1560" s="193"/>
      <c r="K1560" s="193"/>
      <c r="L1560" s="193"/>
      <c r="M1560" s="193"/>
      <c r="N1560" s="193"/>
      <c r="O1560" s="193"/>
    </row>
    <row r="1561" spans="1:15" ht="49.5" customHeight="1">
      <c r="A1561" s="162"/>
      <c r="B1561" s="127"/>
      <c r="C1561" s="128"/>
      <c r="D1561" s="129"/>
      <c r="E1561" s="135"/>
      <c r="F1561" s="742" t="s">
        <v>688</v>
      </c>
      <c r="G1561" s="742"/>
      <c r="H1561" s="193"/>
      <c r="I1561" s="193"/>
      <c r="J1561" s="193"/>
      <c r="K1561" s="193"/>
      <c r="L1561" s="193"/>
      <c r="M1561" s="193"/>
      <c r="N1561" s="193"/>
      <c r="O1561" s="193"/>
    </row>
    <row r="1562" spans="1:15" ht="49.5" customHeight="1">
      <c r="A1562" s="162"/>
      <c r="B1562" s="127"/>
      <c r="C1562" s="128"/>
      <c r="D1562" s="129"/>
      <c r="E1562" s="135"/>
      <c r="F1562" s="742" t="s">
        <v>687</v>
      </c>
      <c r="G1562" s="742"/>
      <c r="H1562" s="193"/>
      <c r="I1562" s="193"/>
      <c r="J1562" s="193"/>
      <c r="K1562" s="193"/>
      <c r="L1562" s="193"/>
      <c r="M1562" s="193"/>
      <c r="N1562" s="193"/>
      <c r="O1562" s="193"/>
    </row>
    <row r="1563" spans="1:15" ht="36" customHeight="1">
      <c r="A1563" s="162"/>
      <c r="B1563" s="127"/>
      <c r="C1563" s="128"/>
      <c r="D1563" s="129"/>
      <c r="E1563" s="135"/>
      <c r="F1563" s="742" t="s">
        <v>689</v>
      </c>
      <c r="G1563" s="742"/>
      <c r="H1563" s="193"/>
      <c r="I1563" s="193"/>
      <c r="J1563" s="193"/>
      <c r="K1563" s="193"/>
      <c r="L1563" s="193"/>
      <c r="M1563" s="193"/>
      <c r="N1563" s="193"/>
      <c r="O1563" s="193"/>
    </row>
    <row r="1564" spans="1:15" ht="36.75" customHeight="1">
      <c r="A1564" s="162"/>
      <c r="B1564" s="127"/>
      <c r="C1564" s="128"/>
      <c r="D1564" s="129"/>
      <c r="E1564" s="135"/>
      <c r="F1564" s="742" t="s">
        <v>690</v>
      </c>
      <c r="G1564" s="742"/>
      <c r="H1564" s="193"/>
      <c r="I1564" s="193"/>
      <c r="J1564" s="193"/>
      <c r="K1564" s="193"/>
      <c r="L1564" s="193"/>
      <c r="M1564" s="193"/>
      <c r="N1564" s="193"/>
      <c r="O1564" s="193"/>
    </row>
    <row r="1565" spans="1:15" ht="49.5" customHeight="1">
      <c r="A1565" s="162"/>
      <c r="B1565" s="127"/>
      <c r="C1565" s="128"/>
      <c r="D1565" s="129"/>
      <c r="E1565" s="135"/>
      <c r="F1565" s="742" t="s">
        <v>592</v>
      </c>
      <c r="G1565" s="742"/>
      <c r="H1565" s="210"/>
      <c r="I1565" s="210"/>
      <c r="J1565" s="210"/>
      <c r="K1565" s="210"/>
      <c r="L1565" s="210"/>
      <c r="M1565" s="210"/>
      <c r="N1565" s="210"/>
      <c r="O1565" s="210"/>
    </row>
    <row r="1566" spans="1:15" ht="49.5" customHeight="1">
      <c r="A1566" s="162"/>
      <c r="B1566" s="127"/>
      <c r="C1566" s="128"/>
      <c r="D1566" s="129"/>
      <c r="E1566" s="135"/>
      <c r="F1566" s="742" t="s">
        <v>593</v>
      </c>
      <c r="G1566" s="742"/>
      <c r="H1566" s="193"/>
      <c r="I1566" s="193"/>
      <c r="J1566" s="193"/>
      <c r="K1566" s="193"/>
      <c r="L1566" s="193"/>
      <c r="M1566" s="193"/>
      <c r="N1566" s="193"/>
      <c r="O1566" s="193"/>
    </row>
    <row r="1567" spans="1:15" ht="49.5" customHeight="1">
      <c r="A1567" s="162"/>
      <c r="B1567" s="127"/>
      <c r="C1567" s="128"/>
      <c r="D1567" s="129"/>
      <c r="E1567" s="135"/>
      <c r="F1567" s="742" t="s">
        <v>594</v>
      </c>
      <c r="G1567" s="742"/>
      <c r="H1567" s="193"/>
      <c r="I1567" s="193"/>
      <c r="J1567" s="193"/>
      <c r="K1567" s="193"/>
      <c r="L1567" s="193"/>
      <c r="M1567" s="193"/>
      <c r="N1567" s="193"/>
      <c r="O1567" s="193"/>
    </row>
    <row r="1568" spans="1:15" ht="36.75" customHeight="1">
      <c r="A1568" s="162"/>
      <c r="B1568" s="127"/>
      <c r="C1568" s="128"/>
      <c r="D1568" s="129"/>
      <c r="E1568" s="135"/>
      <c r="F1568" s="742" t="s">
        <v>691</v>
      </c>
      <c r="G1568" s="742"/>
      <c r="H1568" s="193"/>
      <c r="I1568" s="193"/>
      <c r="J1568" s="193"/>
      <c r="K1568" s="193"/>
      <c r="L1568" s="193"/>
      <c r="M1568" s="193"/>
      <c r="N1568" s="193"/>
      <c r="O1568" s="193"/>
    </row>
    <row r="1569" spans="1:15" ht="15.75">
      <c r="A1569" s="162"/>
      <c r="B1569" s="127"/>
      <c r="C1569" s="128"/>
      <c r="D1569" s="129"/>
      <c r="E1569" s="135"/>
      <c r="F1569" s="449" t="s">
        <v>1126</v>
      </c>
      <c r="G1569" s="220"/>
      <c r="H1569" s="220"/>
      <c r="I1569" s="220"/>
      <c r="J1569" s="220"/>
      <c r="K1569" s="220"/>
      <c r="L1569" s="220"/>
      <c r="M1569" s="220"/>
      <c r="N1569" s="220"/>
      <c r="O1569" s="220"/>
    </row>
    <row r="1570" spans="1:15" ht="15.75">
      <c r="A1570" s="147"/>
      <c r="B1570" s="118"/>
      <c r="C1570" s="119"/>
      <c r="D1570" s="120"/>
      <c r="E1570" s="135"/>
      <c r="F1570" s="148" t="s">
        <v>357</v>
      </c>
      <c r="G1570" s="116"/>
    </row>
    <row r="1571" spans="1:15" ht="32.25" customHeight="1">
      <c r="A1571" s="160">
        <v>7</v>
      </c>
      <c r="B1571" s="425"/>
      <c r="C1571" s="171"/>
      <c r="D1571" s="125" t="s">
        <v>87</v>
      </c>
      <c r="E1571" s="143" t="s">
        <v>69</v>
      </c>
      <c r="F1571" s="779" t="s">
        <v>1129</v>
      </c>
      <c r="G1571" s="780"/>
    </row>
    <row r="1572" spans="1:15" ht="18.75" customHeight="1">
      <c r="A1572" s="160">
        <v>8</v>
      </c>
      <c r="B1572" s="425"/>
      <c r="C1572" s="171"/>
      <c r="D1572" s="125" t="s">
        <v>88</v>
      </c>
      <c r="E1572" s="143" t="s">
        <v>69</v>
      </c>
      <c r="F1572" s="743" t="s">
        <v>1128</v>
      </c>
      <c r="G1572" s="743"/>
    </row>
    <row r="1573" spans="1:15" ht="18.75" customHeight="1">
      <c r="A1573" s="146"/>
      <c r="B1573" s="126"/>
      <c r="C1573" s="132"/>
      <c r="D1573" s="130"/>
      <c r="E1573" s="135"/>
      <c r="F1573" s="743" t="s">
        <v>1196</v>
      </c>
      <c r="G1573" s="743"/>
    </row>
    <row r="1574" spans="1:15" ht="18.75" customHeight="1">
      <c r="A1574" s="162"/>
      <c r="B1574" s="127"/>
      <c r="C1574" s="128"/>
      <c r="D1574" s="129"/>
      <c r="E1574" s="135"/>
      <c r="F1574" s="743" t="s">
        <v>1197</v>
      </c>
      <c r="G1574" s="743"/>
    </row>
    <row r="1575" spans="1:15" ht="32.25" customHeight="1">
      <c r="A1575" s="162"/>
      <c r="B1575" s="127"/>
      <c r="C1575" s="128"/>
      <c r="D1575" s="129"/>
      <c r="E1575" s="135"/>
      <c r="F1575" s="760" t="s">
        <v>1198</v>
      </c>
      <c r="G1575" s="761"/>
    </row>
    <row r="1576" spans="1:15" ht="18.75" customHeight="1">
      <c r="A1576" s="162"/>
      <c r="B1576" s="127"/>
      <c r="C1576" s="128"/>
      <c r="D1576" s="129"/>
      <c r="E1576" s="135"/>
      <c r="F1576" s="743" t="s">
        <v>1199</v>
      </c>
      <c r="G1576" s="743"/>
    </row>
    <row r="1577" spans="1:15" ht="21.75" customHeight="1">
      <c r="A1577" s="162"/>
      <c r="B1577" s="127"/>
      <c r="C1577" s="128"/>
      <c r="D1577" s="129"/>
      <c r="E1577" s="135"/>
      <c r="F1577" s="742" t="s">
        <v>1200</v>
      </c>
      <c r="G1577" s="742"/>
    </row>
    <row r="1578" spans="1:15" ht="18.75" customHeight="1">
      <c r="A1578" s="162"/>
      <c r="B1578" s="127"/>
      <c r="C1578" s="128"/>
      <c r="D1578" s="129"/>
      <c r="E1578" s="135"/>
      <c r="F1578" s="743" t="s">
        <v>1201</v>
      </c>
      <c r="G1578" s="743"/>
    </row>
    <row r="1579" spans="1:15" ht="36.75" customHeight="1">
      <c r="A1579" s="162"/>
      <c r="B1579" s="127"/>
      <c r="C1579" s="128"/>
      <c r="D1579" s="129"/>
      <c r="E1579" s="135"/>
      <c r="F1579" s="760" t="s">
        <v>1202</v>
      </c>
      <c r="G1579" s="761"/>
    </row>
    <row r="1580" spans="1:15" ht="18.75" customHeight="1">
      <c r="A1580" s="147"/>
      <c r="B1580" s="118"/>
      <c r="C1580" s="119"/>
      <c r="D1580" s="120"/>
      <c r="E1580" s="135"/>
      <c r="F1580" s="807" t="s">
        <v>1029</v>
      </c>
      <c r="G1580" s="808"/>
    </row>
    <row r="1581" spans="1:15" ht="15.75">
      <c r="A1581" s="141">
        <v>9</v>
      </c>
      <c r="B1581" s="114"/>
      <c r="C1581" s="115"/>
      <c r="D1581" s="116" t="s">
        <v>89</v>
      </c>
      <c r="E1581" s="135" t="s">
        <v>69</v>
      </c>
      <c r="F1581" s="142" t="s">
        <v>536</v>
      </c>
      <c r="G1581" s="142" t="s">
        <v>1040</v>
      </c>
    </row>
    <row r="1582" spans="1:15" ht="15.75">
      <c r="A1582" s="146"/>
      <c r="B1582" s="126"/>
      <c r="C1582" s="132"/>
      <c r="D1582" s="130"/>
      <c r="E1582" s="135"/>
      <c r="F1582" s="142" t="s">
        <v>196</v>
      </c>
      <c r="G1582" s="142" t="s">
        <v>1041</v>
      </c>
    </row>
    <row r="1583" spans="1:15" ht="15.75">
      <c r="A1583" s="146"/>
      <c r="B1583" s="126"/>
      <c r="C1583" s="132"/>
      <c r="D1583" s="130"/>
      <c r="E1583" s="135"/>
      <c r="F1583" s="142" t="s">
        <v>197</v>
      </c>
      <c r="G1583" s="142" t="s">
        <v>221</v>
      </c>
    </row>
    <row r="1584" spans="1:15" ht="15.75">
      <c r="A1584" s="146"/>
      <c r="B1584" s="126"/>
      <c r="C1584" s="132"/>
      <c r="D1584" s="130"/>
      <c r="E1584" s="135"/>
      <c r="F1584" s="142" t="s">
        <v>537</v>
      </c>
      <c r="G1584" s="142" t="s">
        <v>1042</v>
      </c>
    </row>
    <row r="1585" spans="1:7" ht="15.75">
      <c r="A1585" s="146"/>
      <c r="B1585" s="126"/>
      <c r="C1585" s="132"/>
      <c r="D1585" s="130"/>
      <c r="E1585" s="135"/>
      <c r="F1585" s="142" t="s">
        <v>538</v>
      </c>
      <c r="G1585" s="142" t="s">
        <v>1043</v>
      </c>
    </row>
    <row r="1586" spans="1:7" ht="15.75">
      <c r="A1586" s="146"/>
      <c r="B1586" s="126"/>
      <c r="C1586" s="132"/>
      <c r="D1586" s="130"/>
      <c r="E1586" s="135"/>
      <c r="F1586" s="135" t="s">
        <v>198</v>
      </c>
      <c r="G1586" s="135" t="s">
        <v>1044</v>
      </c>
    </row>
    <row r="1587" spans="1:7" ht="15.75">
      <c r="A1587" s="162"/>
      <c r="B1587" s="127"/>
      <c r="C1587" s="128"/>
      <c r="D1587" s="129"/>
      <c r="E1587" s="135"/>
      <c r="F1587" s="113" t="s">
        <v>199</v>
      </c>
      <c r="G1587" s="135" t="s">
        <v>1045</v>
      </c>
    </row>
    <row r="1588" spans="1:7" ht="15.75">
      <c r="A1588" s="162"/>
      <c r="B1588" s="127"/>
      <c r="C1588" s="128"/>
      <c r="D1588" s="129"/>
      <c r="E1588" s="135"/>
      <c r="F1588" s="142" t="s">
        <v>539</v>
      </c>
      <c r="G1588" s="142" t="s">
        <v>1046</v>
      </c>
    </row>
    <row r="1589" spans="1:7" ht="15.75">
      <c r="A1589" s="147"/>
      <c r="B1589" s="118"/>
      <c r="C1589" s="119"/>
      <c r="D1589" s="120"/>
      <c r="E1589" s="135"/>
      <c r="F1589" s="144" t="s">
        <v>540</v>
      </c>
      <c r="G1589" s="144" t="s">
        <v>1047</v>
      </c>
    </row>
    <row r="1590" spans="1:7" ht="33.75" customHeight="1">
      <c r="A1590" s="160">
        <v>10</v>
      </c>
      <c r="B1590" s="425"/>
      <c r="C1590" s="171"/>
      <c r="D1590" s="125" t="s">
        <v>90</v>
      </c>
      <c r="E1590" s="143" t="s">
        <v>69</v>
      </c>
      <c r="F1590" s="779" t="s">
        <v>1130</v>
      </c>
      <c r="G1590" s="780"/>
    </row>
    <row r="1591" spans="1:7" ht="15.75">
      <c r="A1591" s="141">
        <v>11</v>
      </c>
      <c r="B1591" s="114"/>
      <c r="C1591" s="115"/>
      <c r="D1591" s="116" t="s">
        <v>91</v>
      </c>
      <c r="E1591" s="135" t="s">
        <v>69</v>
      </c>
      <c r="F1591" s="452" t="s">
        <v>607</v>
      </c>
      <c r="G1591" s="454"/>
    </row>
    <row r="1592" spans="1:7" ht="28.5" customHeight="1">
      <c r="A1592" s="431"/>
      <c r="B1592" s="428"/>
      <c r="C1592" s="115"/>
      <c r="D1592" s="116"/>
      <c r="E1592" s="135"/>
      <c r="F1592" s="734" t="s">
        <v>1131</v>
      </c>
      <c r="G1592" s="770"/>
    </row>
    <row r="1593" spans="1:7" ht="15.75">
      <c r="A1593" s="431"/>
      <c r="B1593" s="428"/>
      <c r="C1593" s="115"/>
      <c r="D1593" s="116"/>
      <c r="E1593" s="135"/>
      <c r="F1593" s="204" t="s">
        <v>1132</v>
      </c>
      <c r="G1593" s="439"/>
    </row>
    <row r="1594" spans="1:7" ht="15.75">
      <c r="A1594" s="431"/>
      <c r="B1594" s="428"/>
      <c r="C1594" s="115"/>
      <c r="D1594" s="116"/>
      <c r="E1594" s="135"/>
      <c r="F1594" s="196" t="s">
        <v>609</v>
      </c>
      <c r="G1594" s="173"/>
    </row>
    <row r="1595" spans="1:7" ht="15.75">
      <c r="A1595" s="431"/>
      <c r="B1595" s="428"/>
      <c r="C1595" s="115"/>
      <c r="D1595" s="116"/>
      <c r="E1595" s="135"/>
      <c r="F1595" s="204" t="s">
        <v>610</v>
      </c>
      <c r="G1595" s="429"/>
    </row>
    <row r="1596" spans="1:7" s="42" customFormat="1" ht="34.5" customHeight="1">
      <c r="A1596" s="427">
        <v>12</v>
      </c>
      <c r="B1596" s="424"/>
      <c r="C1596" s="244"/>
      <c r="D1596" s="163" t="s">
        <v>92</v>
      </c>
      <c r="E1596" s="245" t="s">
        <v>69</v>
      </c>
      <c r="F1596" s="742" t="s">
        <v>1133</v>
      </c>
      <c r="G1596" s="742"/>
    </row>
    <row r="1597" spans="1:7" s="42" customFormat="1" ht="22.5" customHeight="1">
      <c r="A1597" s="437"/>
      <c r="B1597" s="247"/>
      <c r="C1597" s="248"/>
      <c r="D1597" s="235"/>
      <c r="E1597" s="245"/>
      <c r="F1597" s="743" t="s">
        <v>1203</v>
      </c>
      <c r="G1597" s="743"/>
    </row>
    <row r="1598" spans="1:7" s="42" customFormat="1" ht="22.5" customHeight="1">
      <c r="A1598" s="213"/>
      <c r="B1598" s="251"/>
      <c r="C1598" s="252"/>
      <c r="D1598" s="265"/>
      <c r="E1598" s="245"/>
      <c r="F1598" s="743" t="s">
        <v>1204</v>
      </c>
      <c r="G1598" s="743"/>
    </row>
    <row r="1599" spans="1:7" s="42" customFormat="1" ht="34.5" customHeight="1">
      <c r="A1599" s="213"/>
      <c r="B1599" s="251"/>
      <c r="C1599" s="252"/>
      <c r="D1599" s="265"/>
      <c r="E1599" s="245"/>
      <c r="F1599" s="760" t="s">
        <v>1205</v>
      </c>
      <c r="G1599" s="761"/>
    </row>
    <row r="1600" spans="1:7" s="42" customFormat="1" ht="22.5" customHeight="1">
      <c r="A1600" s="213"/>
      <c r="B1600" s="251"/>
      <c r="C1600" s="252"/>
      <c r="D1600" s="265"/>
      <c r="E1600" s="245"/>
      <c r="F1600" s="743" t="s">
        <v>1206</v>
      </c>
      <c r="G1600" s="743"/>
    </row>
    <row r="1601" spans="1:7" s="42" customFormat="1" ht="22.5" customHeight="1">
      <c r="A1601" s="213"/>
      <c r="B1601" s="251"/>
      <c r="C1601" s="252"/>
      <c r="D1601" s="265"/>
      <c r="E1601" s="245"/>
      <c r="F1601" s="742" t="s">
        <v>1207</v>
      </c>
      <c r="G1601" s="742"/>
    </row>
    <row r="1602" spans="1:7" s="42" customFormat="1" ht="31.5" customHeight="1">
      <c r="A1602" s="213"/>
      <c r="B1602" s="251"/>
      <c r="C1602" s="252"/>
      <c r="D1602" s="265"/>
      <c r="E1602" s="245"/>
      <c r="F1602" s="760" t="s">
        <v>1208</v>
      </c>
      <c r="G1602" s="761"/>
    </row>
    <row r="1603" spans="1:7" s="42" customFormat="1" ht="31.5" customHeight="1">
      <c r="A1603" s="213"/>
      <c r="B1603" s="251"/>
      <c r="C1603" s="252"/>
      <c r="D1603" s="265"/>
      <c r="E1603" s="245"/>
      <c r="F1603" s="760" t="s">
        <v>1209</v>
      </c>
      <c r="G1603" s="761"/>
    </row>
    <row r="1604" spans="1:7" s="42" customFormat="1" ht="22.5" customHeight="1">
      <c r="A1604" s="438"/>
      <c r="B1604" s="217"/>
      <c r="C1604" s="255"/>
      <c r="D1604" s="161"/>
      <c r="E1604" s="245"/>
      <c r="F1604" s="742" t="s">
        <v>1134</v>
      </c>
      <c r="G1604" s="742"/>
    </row>
    <row r="1605" spans="1:7" ht="15.75">
      <c r="A1605" s="160">
        <v>13</v>
      </c>
      <c r="B1605" s="121"/>
      <c r="C1605" s="171"/>
      <c r="D1605" s="125" t="s">
        <v>93</v>
      </c>
      <c r="E1605" s="143" t="s">
        <v>69</v>
      </c>
      <c r="F1605" s="813"/>
      <c r="G1605" s="813"/>
    </row>
    <row r="1606" spans="1:7" ht="15.75">
      <c r="A1606" s="141"/>
      <c r="B1606" s="114"/>
      <c r="C1606" s="115"/>
      <c r="D1606" s="116"/>
      <c r="E1606" s="135"/>
      <c r="F1606" s="186"/>
      <c r="G1606" s="116"/>
    </row>
    <row r="1607" spans="1:7" ht="15.75">
      <c r="A1607" s="141">
        <v>14</v>
      </c>
      <c r="B1607" s="114"/>
      <c r="C1607" s="115"/>
      <c r="D1607" s="116" t="s">
        <v>94</v>
      </c>
      <c r="E1607" s="135" t="s">
        <v>69</v>
      </c>
      <c r="F1607" s="209" t="s">
        <v>637</v>
      </c>
      <c r="G1607" s="116"/>
    </row>
    <row r="1608" spans="1:7" ht="15.75">
      <c r="A1608" s="146"/>
      <c r="B1608" s="126"/>
      <c r="C1608" s="132"/>
      <c r="D1608" s="130"/>
      <c r="E1608" s="135"/>
      <c r="F1608" s="204" t="s">
        <v>1135</v>
      </c>
      <c r="G1608" s="116"/>
    </row>
    <row r="1609" spans="1:7" ht="30.75" customHeight="1">
      <c r="A1609" s="146"/>
      <c r="B1609" s="126"/>
      <c r="C1609" s="132"/>
      <c r="D1609" s="130"/>
      <c r="E1609" s="135"/>
      <c r="F1609" s="734" t="s">
        <v>1136</v>
      </c>
      <c r="G1609" s="735"/>
    </row>
    <row r="1610" spans="1:7" ht="30.75" customHeight="1">
      <c r="A1610" s="162"/>
      <c r="B1610" s="127"/>
      <c r="C1610" s="128"/>
      <c r="D1610" s="129"/>
      <c r="E1610" s="135"/>
      <c r="F1610" s="734" t="s">
        <v>1137</v>
      </c>
      <c r="G1610" s="735"/>
    </row>
    <row r="1611" spans="1:7" ht="15.75">
      <c r="A1611" s="147"/>
      <c r="B1611" s="118"/>
      <c r="C1611" s="119"/>
      <c r="D1611" s="120"/>
      <c r="E1611" s="135"/>
      <c r="F1611" s="187" t="s">
        <v>1138</v>
      </c>
      <c r="G1611" s="120"/>
    </row>
    <row r="1612" spans="1:7" ht="15.75">
      <c r="A1612" s="141">
        <v>15</v>
      </c>
      <c r="B1612" s="114"/>
      <c r="C1612" s="115"/>
      <c r="D1612" s="116" t="s">
        <v>95</v>
      </c>
      <c r="E1612" s="135" t="s">
        <v>69</v>
      </c>
      <c r="F1612" s="148"/>
      <c r="G1612" s="116"/>
    </row>
    <row r="1613" spans="1:7" ht="15.75">
      <c r="A1613" s="149"/>
      <c r="B1613" s="135" t="s">
        <v>115</v>
      </c>
      <c r="C1613" s="135"/>
      <c r="D1613" s="135" t="s">
        <v>96</v>
      </c>
      <c r="E1613" s="135" t="s">
        <v>69</v>
      </c>
      <c r="F1613" s="148" t="s">
        <v>1210</v>
      </c>
      <c r="G1613" s="116"/>
    </row>
    <row r="1614" spans="1:7" ht="15.75">
      <c r="A1614" s="152"/>
      <c r="B1614" s="135" t="s">
        <v>116</v>
      </c>
      <c r="C1614" s="135"/>
      <c r="D1614" s="135" t="s">
        <v>97</v>
      </c>
      <c r="E1614" s="135" t="s">
        <v>69</v>
      </c>
      <c r="F1614" s="148" t="s">
        <v>919</v>
      </c>
      <c r="G1614" s="116"/>
    </row>
    <row r="1615" spans="1:7" ht="15.75">
      <c r="A1615" s="152"/>
      <c r="B1615" s="135" t="s">
        <v>117</v>
      </c>
      <c r="C1615" s="135"/>
      <c r="D1615" s="135" t="s">
        <v>98</v>
      </c>
      <c r="E1615" s="135" t="s">
        <v>69</v>
      </c>
      <c r="F1615" s="148"/>
      <c r="G1615" s="116"/>
    </row>
    <row r="1616" spans="1:7" ht="15.75">
      <c r="A1616" s="152"/>
      <c r="B1616" s="135"/>
      <c r="C1616" s="135" t="s">
        <v>52</v>
      </c>
      <c r="D1616" s="135" t="s">
        <v>99</v>
      </c>
      <c r="E1616" s="135" t="s">
        <v>69</v>
      </c>
      <c r="F1616" s="148" t="s">
        <v>52</v>
      </c>
      <c r="G1616" s="116"/>
    </row>
    <row r="1617" spans="1:7" ht="15.75">
      <c r="A1617" s="152"/>
      <c r="B1617" s="135"/>
      <c r="C1617" s="135" t="s">
        <v>52</v>
      </c>
      <c r="D1617" s="135" t="s">
        <v>100</v>
      </c>
      <c r="E1617" s="135" t="s">
        <v>69</v>
      </c>
      <c r="F1617" s="114" t="s">
        <v>289</v>
      </c>
      <c r="G1617" s="170"/>
    </row>
    <row r="1618" spans="1:7" ht="15.75">
      <c r="A1618" s="152"/>
      <c r="B1618" s="148"/>
      <c r="C1618" s="117"/>
      <c r="D1618" s="116"/>
      <c r="E1618" s="135"/>
      <c r="F1618" s="114" t="s">
        <v>290</v>
      </c>
      <c r="G1618" s="170"/>
    </row>
    <row r="1619" spans="1:7" ht="15.75">
      <c r="A1619" s="152"/>
      <c r="B1619" s="135" t="s">
        <v>118</v>
      </c>
      <c r="C1619" s="135"/>
      <c r="D1619" s="135" t="s">
        <v>101</v>
      </c>
      <c r="E1619" s="135" t="s">
        <v>69</v>
      </c>
      <c r="F1619" s="114" t="s">
        <v>304</v>
      </c>
      <c r="G1619" s="170"/>
    </row>
    <row r="1620" spans="1:7" ht="33" customHeight="1">
      <c r="A1620" s="152"/>
      <c r="B1620" s="156"/>
      <c r="C1620" s="137"/>
      <c r="D1620" s="130"/>
      <c r="E1620" s="135"/>
      <c r="F1620" s="736" t="s">
        <v>305</v>
      </c>
      <c r="G1620" s="737"/>
    </row>
    <row r="1621" spans="1:7" ht="15.75">
      <c r="A1621" s="152"/>
      <c r="B1621" s="151"/>
      <c r="C1621" s="138"/>
      <c r="D1621" s="120"/>
      <c r="E1621" s="135"/>
      <c r="F1621" s="736" t="s">
        <v>306</v>
      </c>
      <c r="G1621" s="737"/>
    </row>
    <row r="1622" spans="1:7" ht="15.75">
      <c r="A1622" s="152"/>
      <c r="B1622" s="135" t="s">
        <v>119</v>
      </c>
      <c r="C1622" s="135"/>
      <c r="D1622" s="135" t="s">
        <v>102</v>
      </c>
      <c r="E1622" s="135" t="s">
        <v>69</v>
      </c>
      <c r="F1622" s="114" t="s">
        <v>291</v>
      </c>
      <c r="G1622" s="170"/>
    </row>
    <row r="1623" spans="1:7" ht="15.75">
      <c r="A1623" s="152"/>
      <c r="B1623" s="156"/>
      <c r="C1623" s="137"/>
      <c r="D1623" s="130"/>
      <c r="E1623" s="135"/>
      <c r="F1623" s="114" t="s">
        <v>292</v>
      </c>
      <c r="G1623" s="170"/>
    </row>
    <row r="1624" spans="1:7" ht="15.75">
      <c r="A1624" s="152"/>
      <c r="B1624" s="153"/>
      <c r="C1624" s="155"/>
      <c r="D1624" s="129"/>
      <c r="E1624" s="135"/>
      <c r="F1624" s="114" t="s">
        <v>293</v>
      </c>
      <c r="G1624" s="170"/>
    </row>
    <row r="1625" spans="1:7" ht="15.75">
      <c r="A1625" s="152"/>
      <c r="B1625" s="151"/>
      <c r="C1625" s="138"/>
      <c r="D1625" s="120"/>
      <c r="E1625" s="135"/>
      <c r="F1625" s="114" t="s">
        <v>274</v>
      </c>
      <c r="G1625" s="170"/>
    </row>
    <row r="1626" spans="1:7" ht="15.75">
      <c r="A1626" s="152"/>
      <c r="B1626" s="135" t="s">
        <v>120</v>
      </c>
      <c r="C1626" s="135"/>
      <c r="D1626" s="135" t="s">
        <v>103</v>
      </c>
      <c r="E1626" s="135" t="s">
        <v>69</v>
      </c>
      <c r="F1626" s="114" t="s">
        <v>295</v>
      </c>
      <c r="G1626" s="170"/>
    </row>
    <row r="1627" spans="1:7" ht="15.75">
      <c r="A1627" s="152"/>
      <c r="B1627" s="135" t="s">
        <v>121</v>
      </c>
      <c r="C1627" s="135"/>
      <c r="D1627" s="135" t="s">
        <v>104</v>
      </c>
      <c r="E1627" s="135" t="s">
        <v>69</v>
      </c>
      <c r="F1627" s="114" t="s">
        <v>242</v>
      </c>
      <c r="G1627" s="170"/>
    </row>
    <row r="1628" spans="1:7" ht="20.25" customHeight="1">
      <c r="A1628" s="152"/>
      <c r="B1628" s="135" t="s">
        <v>122</v>
      </c>
      <c r="C1628" s="135"/>
      <c r="D1628" s="135" t="s">
        <v>105</v>
      </c>
      <c r="E1628" s="135" t="s">
        <v>69</v>
      </c>
      <c r="F1628" s="425" t="s">
        <v>296</v>
      </c>
      <c r="G1628" s="426"/>
    </row>
    <row r="1629" spans="1:7" ht="33" customHeight="1">
      <c r="A1629" s="152"/>
      <c r="B1629" s="156"/>
      <c r="C1629" s="137"/>
      <c r="D1629" s="130"/>
      <c r="E1629" s="135"/>
      <c r="F1629" s="779" t="s">
        <v>302</v>
      </c>
      <c r="G1629" s="780"/>
    </row>
    <row r="1630" spans="1:7" ht="35.25" customHeight="1">
      <c r="A1630" s="152"/>
      <c r="B1630" s="153"/>
      <c r="C1630" s="155"/>
      <c r="D1630" s="129"/>
      <c r="E1630" s="135"/>
      <c r="F1630" s="779" t="s">
        <v>301</v>
      </c>
      <c r="G1630" s="780"/>
    </row>
    <row r="1631" spans="1:7" ht="30.75" customHeight="1">
      <c r="A1631" s="152"/>
      <c r="B1631" s="153"/>
      <c r="C1631" s="155"/>
      <c r="D1631" s="129"/>
      <c r="E1631" s="135"/>
      <c r="F1631" s="779" t="s">
        <v>300</v>
      </c>
      <c r="G1631" s="780"/>
    </row>
    <row r="1632" spans="1:7" ht="33.75" customHeight="1">
      <c r="A1632" s="152"/>
      <c r="B1632" s="151"/>
      <c r="C1632" s="138"/>
      <c r="D1632" s="120"/>
      <c r="E1632" s="135"/>
      <c r="F1632" s="779" t="s">
        <v>299</v>
      </c>
      <c r="G1632" s="780"/>
    </row>
    <row r="1633" spans="1:10" ht="20.25" customHeight="1">
      <c r="A1633" s="152"/>
      <c r="B1633" s="135" t="s">
        <v>123</v>
      </c>
      <c r="C1633" s="135"/>
      <c r="D1633" s="135" t="s">
        <v>106</v>
      </c>
      <c r="E1633" s="135" t="s">
        <v>69</v>
      </c>
      <c r="F1633" s="425" t="s">
        <v>297</v>
      </c>
      <c r="G1633" s="426"/>
    </row>
    <row r="1634" spans="1:10" ht="67.5" customHeight="1">
      <c r="A1634" s="150"/>
      <c r="B1634" s="143" t="s">
        <v>124</v>
      </c>
      <c r="C1634" s="143"/>
      <c r="D1634" s="143" t="s">
        <v>107</v>
      </c>
      <c r="E1634" s="143" t="s">
        <v>69</v>
      </c>
      <c r="F1634" s="779" t="s">
        <v>298</v>
      </c>
      <c r="G1634" s="780"/>
    </row>
    <row r="1635" spans="1:10" ht="15.75" customHeight="1">
      <c r="A1635" s="155"/>
      <c r="B1635" s="155"/>
      <c r="C1635" s="155"/>
      <c r="D1635" s="155"/>
      <c r="E1635" s="155"/>
      <c r="F1635" s="155"/>
      <c r="G1635" s="113"/>
    </row>
    <row r="1636" spans="1:10" ht="15.75" customHeight="1">
      <c r="A1636" s="155"/>
      <c r="B1636" s="155"/>
      <c r="C1636" s="155"/>
      <c r="D1636" s="168" t="s">
        <v>133</v>
      </c>
      <c r="E1636" s="155"/>
      <c r="F1636" s="168"/>
      <c r="G1636" s="685" t="s">
        <v>152</v>
      </c>
    </row>
    <row r="1637" spans="1:10" ht="15.75" customHeight="1">
      <c r="A1637" s="155"/>
      <c r="B1637" s="155"/>
      <c r="C1637" s="155"/>
      <c r="D1637" s="168"/>
      <c r="E1637" s="155"/>
      <c r="F1637" s="168"/>
      <c r="G1637" s="685"/>
    </row>
    <row r="1638" spans="1:10" ht="15.75" customHeight="1">
      <c r="A1638" s="155"/>
      <c r="B1638" s="155"/>
      <c r="C1638" s="155"/>
      <c r="D1638" s="168"/>
      <c r="E1638" s="155"/>
      <c r="F1638" s="168"/>
      <c r="G1638" s="685"/>
    </row>
    <row r="1639" spans="1:10" ht="15.75" customHeight="1">
      <c r="A1639" s="155"/>
      <c r="B1639" s="155"/>
      <c r="C1639" s="155"/>
      <c r="D1639" s="168"/>
      <c r="E1639" s="155"/>
      <c r="F1639" s="555"/>
      <c r="G1639" s="689"/>
    </row>
    <row r="1640" spans="1:10" ht="15.75" customHeight="1">
      <c r="A1640" s="155"/>
      <c r="B1640" s="155"/>
      <c r="C1640" s="155"/>
      <c r="D1640" s="190" t="s">
        <v>308</v>
      </c>
      <c r="E1640" s="155"/>
      <c r="F1640" s="434"/>
      <c r="G1640" s="680" t="s">
        <v>451</v>
      </c>
      <c r="H1640" s="277"/>
      <c r="I1640" s="277"/>
      <c r="J1640" s="277"/>
    </row>
    <row r="1641" spans="1:10" ht="15.75" customHeight="1">
      <c r="A1641" s="155"/>
      <c r="B1641" s="155"/>
      <c r="C1641" s="155"/>
      <c r="D1641" s="731" t="s">
        <v>410</v>
      </c>
      <c r="E1641" s="155"/>
      <c r="F1641" s="434"/>
      <c r="G1641" s="277" t="s">
        <v>411</v>
      </c>
    </row>
    <row r="1642" spans="1:10" ht="15.75" customHeight="1">
      <c r="A1642" s="155"/>
      <c r="B1642" s="155"/>
      <c r="C1642" s="155"/>
      <c r="D1642" s="432"/>
      <c r="E1642" s="155"/>
      <c r="F1642" s="434"/>
      <c r="G1642" s="113"/>
    </row>
    <row r="1643" spans="1:10" ht="15.75" customHeight="1">
      <c r="A1643" s="155"/>
      <c r="B1643" s="155"/>
      <c r="C1643" s="155"/>
      <c r="D1643" s="432"/>
      <c r="E1643" s="155"/>
      <c r="F1643" s="434"/>
      <c r="G1643" s="113"/>
    </row>
    <row r="1644" spans="1:10" ht="15.75" customHeight="1">
      <c r="A1644" s="155"/>
      <c r="B1644" s="155"/>
      <c r="C1644" s="155"/>
      <c r="D1644" s="432"/>
      <c r="E1644" s="155"/>
      <c r="F1644" s="434"/>
      <c r="G1644" s="113"/>
    </row>
    <row r="1645" spans="1:10" ht="15.75" customHeight="1">
      <c r="A1645" s="155"/>
      <c r="B1645" s="155"/>
      <c r="C1645" s="155"/>
      <c r="D1645" s="432"/>
      <c r="E1645" s="155"/>
      <c r="F1645" s="434"/>
      <c r="G1645" s="113"/>
    </row>
    <row r="1646" spans="1:10" ht="15.75" customHeight="1">
      <c r="A1646" s="155"/>
      <c r="B1646" s="155"/>
      <c r="C1646" s="155"/>
      <c r="D1646" s="432"/>
      <c r="E1646" s="155"/>
      <c r="F1646" s="434"/>
      <c r="G1646" s="113"/>
    </row>
    <row r="1647" spans="1:10" ht="15.75" customHeight="1">
      <c r="A1647" s="155"/>
      <c r="B1647" s="155"/>
      <c r="C1647" s="155"/>
      <c r="D1647" s="432"/>
      <c r="E1647" s="155"/>
      <c r="F1647" s="434"/>
      <c r="G1647" s="113"/>
    </row>
    <row r="1648" spans="1:10" ht="15.75" customHeight="1">
      <c r="A1648" s="155"/>
      <c r="B1648" s="155"/>
      <c r="C1648" s="155"/>
      <c r="D1648" s="432"/>
      <c r="E1648" s="155"/>
      <c r="F1648" s="434"/>
      <c r="G1648" s="113"/>
    </row>
    <row r="1649" spans="1:7" ht="15.75" customHeight="1">
      <c r="A1649" s="155"/>
      <c r="B1649" s="155"/>
      <c r="C1649" s="155"/>
      <c r="D1649" s="432"/>
      <c r="E1649" s="155"/>
      <c r="F1649" s="434"/>
      <c r="G1649" s="113"/>
    </row>
    <row r="1650" spans="1:7" ht="15.75" customHeight="1">
      <c r="A1650" s="155"/>
      <c r="B1650" s="155"/>
      <c r="C1650" s="155"/>
      <c r="D1650" s="432"/>
      <c r="E1650" s="155"/>
      <c r="F1650" s="434"/>
      <c r="G1650" s="113"/>
    </row>
    <row r="1651" spans="1:7" ht="15.75" customHeight="1">
      <c r="A1651" s="155"/>
      <c r="B1651" s="155"/>
      <c r="C1651" s="155"/>
      <c r="D1651" s="432"/>
      <c r="E1651" s="155"/>
      <c r="F1651" s="434"/>
      <c r="G1651" s="113"/>
    </row>
    <row r="1652" spans="1:7" ht="15.75" customHeight="1">
      <c r="A1652" s="155"/>
      <c r="B1652" s="155"/>
      <c r="C1652" s="155"/>
      <c r="D1652" s="432"/>
      <c r="E1652" s="155"/>
      <c r="F1652" s="434"/>
      <c r="G1652" s="113"/>
    </row>
    <row r="1653" spans="1:7" ht="15.75" customHeight="1">
      <c r="A1653" s="155"/>
      <c r="B1653" s="155"/>
      <c r="C1653" s="155"/>
      <c r="D1653" s="432"/>
      <c r="E1653" s="155"/>
      <c r="F1653" s="434"/>
      <c r="G1653" s="113"/>
    </row>
    <row r="1654" spans="1:7" ht="15.75" customHeight="1">
      <c r="A1654" s="155"/>
      <c r="B1654" s="155"/>
      <c r="C1654" s="155"/>
      <c r="D1654" s="432"/>
      <c r="E1654" s="155"/>
      <c r="F1654" s="434"/>
      <c r="G1654" s="113"/>
    </row>
    <row r="1655" spans="1:7" ht="15.75" customHeight="1">
      <c r="A1655" s="155"/>
      <c r="B1655" s="155"/>
      <c r="C1655" s="155"/>
      <c r="D1655" s="432"/>
      <c r="E1655" s="155"/>
      <c r="F1655" s="434"/>
      <c r="G1655" s="113"/>
    </row>
    <row r="1656" spans="1:7" ht="15.75" customHeight="1">
      <c r="A1656" s="155"/>
      <c r="B1656" s="155"/>
      <c r="C1656" s="155"/>
      <c r="D1656" s="432"/>
      <c r="E1656" s="155"/>
      <c r="F1656" s="434"/>
      <c r="G1656" s="113"/>
    </row>
    <row r="1657" spans="1:7" ht="15.75" customHeight="1">
      <c r="A1657" s="155"/>
      <c r="B1657" s="155"/>
      <c r="C1657" s="155"/>
      <c r="D1657" s="432"/>
      <c r="E1657" s="155"/>
      <c r="F1657" s="434"/>
      <c r="G1657" s="113"/>
    </row>
    <row r="1658" spans="1:7" ht="15.75" customHeight="1">
      <c r="A1658" s="155"/>
      <c r="B1658" s="155"/>
      <c r="C1658" s="155"/>
      <c r="D1658" s="432"/>
      <c r="E1658" s="155"/>
      <c r="F1658" s="434"/>
      <c r="G1658" s="113"/>
    </row>
    <row r="1659" spans="1:7" ht="15.75" customHeight="1">
      <c r="A1659" s="155"/>
      <c r="B1659" s="155"/>
      <c r="C1659" s="155"/>
      <c r="D1659" s="432"/>
      <c r="E1659" s="155"/>
      <c r="F1659" s="434"/>
      <c r="G1659" s="113"/>
    </row>
    <row r="1660" spans="1:7" ht="15.75" customHeight="1">
      <c r="A1660" s="155"/>
      <c r="B1660" s="155"/>
      <c r="C1660" s="155"/>
      <c r="D1660" s="432"/>
      <c r="E1660" s="155"/>
      <c r="F1660" s="434"/>
      <c r="G1660" s="113"/>
    </row>
    <row r="1661" spans="1:7" ht="15.75" customHeight="1">
      <c r="A1661" s="155"/>
      <c r="B1661" s="155"/>
      <c r="C1661" s="155"/>
      <c r="D1661" s="432"/>
      <c r="E1661" s="155"/>
      <c r="F1661" s="434"/>
      <c r="G1661" s="113"/>
    </row>
    <row r="1662" spans="1:7" ht="15.75" customHeight="1">
      <c r="A1662" s="155"/>
      <c r="B1662" s="155"/>
      <c r="C1662" s="155"/>
      <c r="D1662" s="432"/>
      <c r="E1662" s="155"/>
      <c r="F1662" s="434"/>
      <c r="G1662" s="113"/>
    </row>
    <row r="1663" spans="1:7" ht="15.75" customHeight="1">
      <c r="A1663" s="155"/>
      <c r="B1663" s="155"/>
      <c r="C1663" s="155"/>
      <c r="D1663" s="432"/>
      <c r="E1663" s="155"/>
      <c r="F1663" s="434"/>
      <c r="G1663" s="113"/>
    </row>
    <row r="1664" spans="1:7" ht="15.75" customHeight="1">
      <c r="A1664" s="155"/>
      <c r="B1664" s="155"/>
      <c r="C1664" s="155"/>
      <c r="D1664" s="432"/>
      <c r="E1664" s="155"/>
      <c r="F1664" s="434"/>
      <c r="G1664" s="113"/>
    </row>
    <row r="1665" spans="1:7" ht="15.75" customHeight="1">
      <c r="A1665" s="155"/>
      <c r="B1665" s="155"/>
      <c r="C1665" s="155"/>
      <c r="D1665" s="432"/>
      <c r="E1665" s="155"/>
      <c r="F1665" s="434"/>
      <c r="G1665" s="113"/>
    </row>
    <row r="1666" spans="1:7" ht="15.75" customHeight="1">
      <c r="A1666" s="155"/>
      <c r="B1666" s="155"/>
      <c r="C1666" s="155"/>
      <c r="D1666" s="432"/>
      <c r="E1666" s="155"/>
      <c r="F1666" s="434"/>
      <c r="G1666" s="113"/>
    </row>
    <row r="1667" spans="1:7" ht="15.75" customHeight="1">
      <c r="A1667" s="155"/>
      <c r="B1667" s="155"/>
      <c r="C1667" s="155"/>
      <c r="D1667" s="432"/>
      <c r="E1667" s="155"/>
      <c r="F1667" s="434"/>
      <c r="G1667" s="113"/>
    </row>
    <row r="1668" spans="1:7" ht="15.75" customHeight="1">
      <c r="A1668" s="155"/>
      <c r="B1668" s="155"/>
      <c r="C1668" s="155"/>
      <c r="D1668" s="432"/>
      <c r="E1668" s="155"/>
      <c r="F1668" s="434"/>
      <c r="G1668" s="113"/>
    </row>
    <row r="1669" spans="1:7" ht="15.75" customHeight="1">
      <c r="A1669" s="155"/>
      <c r="B1669" s="155"/>
      <c r="C1669" s="155"/>
      <c r="D1669" s="432"/>
      <c r="E1669" s="155"/>
      <c r="F1669" s="434"/>
      <c r="G1669" s="113"/>
    </row>
    <row r="1670" spans="1:7" ht="15.75" customHeight="1">
      <c r="A1670" s="155"/>
      <c r="B1670" s="155"/>
      <c r="C1670" s="155"/>
      <c r="D1670" s="432"/>
      <c r="E1670" s="155"/>
      <c r="F1670" s="434"/>
      <c r="G1670" s="113"/>
    </row>
    <row r="1671" spans="1:7" ht="16.5" customHeight="1">
      <c r="A1671" s="155"/>
      <c r="B1671" s="155"/>
      <c r="C1671" s="155"/>
      <c r="D1671" s="432"/>
      <c r="E1671" s="155"/>
      <c r="F1671" s="434"/>
      <c r="G1671" s="113"/>
    </row>
    <row r="1672" spans="1:7" ht="16.5" customHeight="1">
      <c r="A1672" s="155"/>
      <c r="B1672" s="155"/>
      <c r="C1672" s="155"/>
      <c r="D1672" s="432"/>
      <c r="E1672" s="155"/>
      <c r="F1672" s="434"/>
      <c r="G1672" s="113"/>
    </row>
    <row r="1673" spans="1:7" ht="16.5" customHeight="1">
      <c r="A1673" s="155"/>
      <c r="B1673" s="155"/>
      <c r="C1673" s="155"/>
      <c r="D1673" s="432"/>
      <c r="E1673" s="155"/>
      <c r="F1673" s="434"/>
      <c r="G1673" s="113"/>
    </row>
    <row r="1674" spans="1:7" ht="16.5" customHeight="1">
      <c r="A1674" s="155"/>
      <c r="B1674" s="155"/>
      <c r="C1674" s="155"/>
      <c r="D1674" s="432"/>
      <c r="E1674" s="155"/>
      <c r="F1674" s="434"/>
      <c r="G1674" s="113"/>
    </row>
    <row r="1675" spans="1:7" ht="16.5" customHeight="1">
      <c r="A1675" s="155"/>
      <c r="B1675" s="155"/>
      <c r="C1675" s="155"/>
      <c r="D1675" s="432"/>
      <c r="E1675" s="155"/>
      <c r="F1675" s="434"/>
      <c r="G1675" s="113"/>
    </row>
    <row r="1676" spans="1:7" ht="16.5" customHeight="1">
      <c r="A1676" s="155"/>
      <c r="B1676" s="155"/>
      <c r="C1676" s="155"/>
      <c r="D1676" s="432"/>
      <c r="E1676" s="155"/>
      <c r="F1676" s="434"/>
      <c r="G1676" s="113"/>
    </row>
    <row r="1677" spans="1:7" ht="16.5" customHeight="1">
      <c r="A1677" s="155"/>
      <c r="B1677" s="155"/>
      <c r="C1677" s="155"/>
      <c r="D1677" s="432"/>
      <c r="E1677" s="155"/>
      <c r="F1677" s="434"/>
      <c r="G1677" s="113"/>
    </row>
    <row r="1678" spans="1:7" ht="16.5" customHeight="1">
      <c r="A1678" s="155"/>
      <c r="B1678" s="155"/>
      <c r="C1678" s="155"/>
      <c r="D1678" s="432"/>
      <c r="E1678" s="155"/>
      <c r="F1678" s="434"/>
      <c r="G1678" s="113"/>
    </row>
    <row r="1679" spans="1:7" ht="16.5" customHeight="1">
      <c r="A1679" s="155"/>
      <c r="B1679" s="155"/>
      <c r="C1679" s="155"/>
      <c r="D1679" s="432"/>
      <c r="E1679" s="155"/>
      <c r="F1679" s="434"/>
      <c r="G1679" s="113"/>
    </row>
    <row r="1680" spans="1:7" ht="16.5" customHeight="1">
      <c r="A1680" s="155"/>
      <c r="B1680" s="155"/>
      <c r="C1680" s="155"/>
      <c r="D1680" s="432"/>
      <c r="E1680" s="155"/>
      <c r="F1680" s="434"/>
      <c r="G1680" s="113"/>
    </row>
    <row r="1681" spans="1:7" ht="16.5" customHeight="1">
      <c r="A1681" s="155"/>
      <c r="B1681" s="155"/>
      <c r="C1681" s="155"/>
      <c r="D1681" s="432"/>
      <c r="E1681" s="155"/>
      <c r="F1681" s="434"/>
      <c r="G1681" s="113"/>
    </row>
    <row r="1682" spans="1:7" ht="16.5" customHeight="1">
      <c r="A1682" s="155"/>
      <c r="B1682" s="155"/>
      <c r="C1682" s="155"/>
      <c r="D1682" s="432"/>
      <c r="E1682" s="155"/>
      <c r="F1682" s="434"/>
      <c r="G1682" s="113"/>
    </row>
    <row r="1683" spans="1:7" ht="16.5" customHeight="1">
      <c r="A1683" s="155"/>
      <c r="B1683" s="155"/>
      <c r="C1683" s="155"/>
      <c r="D1683" s="432"/>
      <c r="E1683" s="155"/>
      <c r="F1683" s="434"/>
      <c r="G1683" s="113"/>
    </row>
    <row r="1684" spans="1:7" ht="16.5" customHeight="1">
      <c r="A1684" s="155"/>
      <c r="B1684" s="155"/>
      <c r="C1684" s="155"/>
      <c r="D1684" s="432"/>
      <c r="E1684" s="155"/>
      <c r="F1684" s="434"/>
      <c r="G1684" s="113"/>
    </row>
    <row r="1685" spans="1:7" ht="16.5" customHeight="1">
      <c r="A1685" s="155"/>
      <c r="B1685" s="155"/>
      <c r="C1685" s="155"/>
      <c r="D1685" s="432"/>
      <c r="E1685" s="155"/>
      <c r="F1685" s="434"/>
      <c r="G1685" s="113"/>
    </row>
    <row r="1686" spans="1:7" ht="16.5" customHeight="1">
      <c r="A1686" s="155"/>
      <c r="B1686" s="155"/>
      <c r="C1686" s="155"/>
      <c r="D1686" s="432"/>
      <c r="E1686" s="155"/>
      <c r="F1686" s="434"/>
      <c r="G1686" s="113"/>
    </row>
    <row r="1687" spans="1:7" ht="16.5" customHeight="1">
      <c r="A1687" s="155"/>
      <c r="B1687" s="155"/>
      <c r="C1687" s="155"/>
      <c r="D1687" s="432"/>
      <c r="E1687" s="155"/>
      <c r="F1687" s="434"/>
      <c r="G1687" s="113"/>
    </row>
    <row r="1688" spans="1:7" ht="16.5" customHeight="1">
      <c r="A1688" s="155"/>
      <c r="B1688" s="155"/>
      <c r="C1688" s="155"/>
      <c r="D1688" s="432"/>
      <c r="E1688" s="155"/>
      <c r="F1688" s="434"/>
      <c r="G1688" s="113"/>
    </row>
    <row r="1689" spans="1:7" ht="15.75">
      <c r="A1689" s="738" t="s">
        <v>80</v>
      </c>
      <c r="B1689" s="738"/>
      <c r="C1689" s="738"/>
      <c r="D1689" s="738"/>
      <c r="E1689" s="738"/>
      <c r="F1689" s="738"/>
      <c r="G1689" s="738"/>
    </row>
    <row r="1690" spans="1:7" ht="15.75">
      <c r="A1690" s="155"/>
      <c r="B1690" s="155"/>
      <c r="C1690" s="155"/>
      <c r="D1690" s="155"/>
      <c r="E1690" s="155"/>
      <c r="F1690" s="155"/>
      <c r="G1690" s="113"/>
    </row>
    <row r="1691" spans="1:7" ht="15.75">
      <c r="A1691" s="141">
        <v>1</v>
      </c>
      <c r="B1691" s="114"/>
      <c r="C1691" s="115"/>
      <c r="D1691" s="116" t="s">
        <v>81</v>
      </c>
      <c r="E1691" s="135" t="s">
        <v>69</v>
      </c>
      <c r="F1691" s="148"/>
      <c r="G1691" s="116"/>
    </row>
    <row r="1692" spans="1:7" ht="15.75">
      <c r="A1692" s="141">
        <v>2</v>
      </c>
      <c r="B1692" s="114"/>
      <c r="C1692" s="115"/>
      <c r="D1692" s="116" t="s">
        <v>82</v>
      </c>
      <c r="E1692" s="135" t="s">
        <v>69</v>
      </c>
      <c r="F1692" s="148" t="s">
        <v>1384</v>
      </c>
      <c r="G1692" s="116"/>
    </row>
    <row r="1693" spans="1:7" ht="15.75">
      <c r="A1693" s="141">
        <v>3</v>
      </c>
      <c r="B1693" s="114"/>
      <c r="C1693" s="115"/>
      <c r="D1693" s="116" t="s">
        <v>83</v>
      </c>
      <c r="E1693" s="135" t="s">
        <v>69</v>
      </c>
      <c r="F1693" s="148" t="s">
        <v>481</v>
      </c>
      <c r="G1693" s="116"/>
    </row>
    <row r="1694" spans="1:7" ht="51.75" customHeight="1">
      <c r="A1694" s="160">
        <v>4</v>
      </c>
      <c r="B1694" s="121"/>
      <c r="C1694" s="171"/>
      <c r="D1694" s="125" t="s">
        <v>84</v>
      </c>
      <c r="E1694" s="135" t="s">
        <v>69</v>
      </c>
      <c r="F1694" s="779" t="s">
        <v>1596</v>
      </c>
      <c r="G1694" s="780"/>
    </row>
    <row r="1695" spans="1:7" ht="34.5" customHeight="1">
      <c r="A1695" s="160">
        <v>5</v>
      </c>
      <c r="B1695" s="121"/>
      <c r="C1695" s="171"/>
      <c r="D1695" s="125" t="s">
        <v>85</v>
      </c>
      <c r="E1695" s="143" t="s">
        <v>69</v>
      </c>
      <c r="F1695" s="742" t="s">
        <v>1431</v>
      </c>
      <c r="G1695" s="742"/>
    </row>
    <row r="1696" spans="1:7" ht="33" customHeight="1">
      <c r="A1696" s="146"/>
      <c r="B1696" s="126"/>
      <c r="C1696" s="132"/>
      <c r="D1696" s="130"/>
      <c r="E1696" s="135"/>
      <c r="F1696" s="742" t="s">
        <v>1432</v>
      </c>
      <c r="G1696" s="742"/>
    </row>
    <row r="1697" spans="1:15" ht="32.25" customHeight="1">
      <c r="A1697" s="162"/>
      <c r="B1697" s="127"/>
      <c r="C1697" s="128"/>
      <c r="D1697" s="129"/>
      <c r="E1697" s="135"/>
      <c r="F1697" s="742" t="s">
        <v>1433</v>
      </c>
      <c r="G1697" s="742"/>
    </row>
    <row r="1698" spans="1:15" ht="38.25" customHeight="1">
      <c r="A1698" s="162"/>
      <c r="B1698" s="127"/>
      <c r="C1698" s="128"/>
      <c r="D1698" s="129"/>
      <c r="E1698" s="135"/>
      <c r="F1698" s="742" t="s">
        <v>1434</v>
      </c>
      <c r="G1698" s="742"/>
    </row>
    <row r="1699" spans="1:15" ht="21" customHeight="1">
      <c r="A1699" s="162"/>
      <c r="B1699" s="127"/>
      <c r="C1699" s="128"/>
      <c r="D1699" s="129"/>
      <c r="E1699" s="135"/>
      <c r="F1699" s="742" t="s">
        <v>1435</v>
      </c>
      <c r="G1699" s="742"/>
    </row>
    <row r="1700" spans="1:15" ht="38.25" customHeight="1">
      <c r="A1700" s="162"/>
      <c r="B1700" s="127"/>
      <c r="C1700" s="128"/>
      <c r="D1700" s="129"/>
      <c r="E1700" s="135"/>
      <c r="F1700" s="742" t="s">
        <v>1436</v>
      </c>
      <c r="G1700" s="742"/>
    </row>
    <row r="1701" spans="1:15" ht="21.75" customHeight="1">
      <c r="A1701" s="162"/>
      <c r="B1701" s="127"/>
      <c r="C1701" s="128"/>
      <c r="D1701" s="129"/>
      <c r="E1701" s="135"/>
      <c r="F1701" s="742" t="s">
        <v>1437</v>
      </c>
      <c r="G1701" s="742"/>
    </row>
    <row r="1702" spans="1:15" ht="21" customHeight="1">
      <c r="A1702" s="162"/>
      <c r="B1702" s="127"/>
      <c r="C1702" s="128"/>
      <c r="D1702" s="129"/>
      <c r="E1702" s="135"/>
      <c r="F1702" s="742" t="s">
        <v>1438</v>
      </c>
      <c r="G1702" s="742"/>
    </row>
    <row r="1703" spans="1:15" ht="23.25" customHeight="1">
      <c r="A1703" s="162"/>
      <c r="B1703" s="127"/>
      <c r="C1703" s="128"/>
      <c r="D1703" s="129"/>
      <c r="E1703" s="135"/>
      <c r="F1703" s="742" t="s">
        <v>961</v>
      </c>
      <c r="G1703" s="742"/>
    </row>
    <row r="1704" spans="1:15" ht="38.25" customHeight="1">
      <c r="A1704" s="147"/>
      <c r="B1704" s="118"/>
      <c r="C1704" s="119"/>
      <c r="D1704" s="120"/>
      <c r="E1704" s="135"/>
      <c r="F1704" s="742" t="s">
        <v>1079</v>
      </c>
      <c r="G1704" s="742"/>
    </row>
    <row r="1705" spans="1:15" ht="34.5" customHeight="1">
      <c r="A1705" s="160">
        <v>6</v>
      </c>
      <c r="B1705" s="691"/>
      <c r="C1705" s="692"/>
      <c r="D1705" s="125" t="s">
        <v>86</v>
      </c>
      <c r="E1705" s="143" t="s">
        <v>69</v>
      </c>
      <c r="F1705" s="742" t="s">
        <v>591</v>
      </c>
      <c r="G1705" s="742"/>
      <c r="H1705" s="193"/>
      <c r="I1705" s="193"/>
      <c r="J1705" s="193"/>
      <c r="K1705" s="193"/>
      <c r="L1705" s="193"/>
      <c r="M1705" s="193"/>
      <c r="N1705" s="193"/>
      <c r="O1705" s="193"/>
    </row>
    <row r="1706" spans="1:15" ht="49.5" customHeight="1">
      <c r="A1706" s="146"/>
      <c r="B1706" s="126"/>
      <c r="C1706" s="132"/>
      <c r="D1706" s="130"/>
      <c r="E1706" s="135"/>
      <c r="F1706" s="742" t="s">
        <v>688</v>
      </c>
      <c r="G1706" s="742"/>
      <c r="H1706" s="193"/>
      <c r="I1706" s="193"/>
      <c r="J1706" s="193"/>
      <c r="K1706" s="193"/>
      <c r="L1706" s="193"/>
      <c r="M1706" s="193"/>
      <c r="N1706" s="193"/>
      <c r="O1706" s="193"/>
    </row>
    <row r="1707" spans="1:15" ht="62.25" customHeight="1">
      <c r="A1707" s="162"/>
      <c r="B1707" s="127"/>
      <c r="C1707" s="128"/>
      <c r="D1707" s="129"/>
      <c r="E1707" s="135"/>
      <c r="F1707" s="742" t="s">
        <v>687</v>
      </c>
      <c r="G1707" s="742"/>
      <c r="H1707" s="193"/>
      <c r="I1707" s="193"/>
      <c r="J1707" s="193"/>
      <c r="K1707" s="193"/>
      <c r="L1707" s="193"/>
      <c r="M1707" s="193"/>
      <c r="N1707" s="193"/>
      <c r="O1707" s="193"/>
    </row>
    <row r="1708" spans="1:15" ht="32.25" customHeight="1">
      <c r="A1708" s="162"/>
      <c r="B1708" s="127"/>
      <c r="C1708" s="128"/>
      <c r="D1708" s="129"/>
      <c r="E1708" s="135"/>
      <c r="F1708" s="742" t="s">
        <v>689</v>
      </c>
      <c r="G1708" s="742"/>
      <c r="H1708" s="193"/>
      <c r="I1708" s="193"/>
      <c r="J1708" s="193"/>
      <c r="K1708" s="193"/>
      <c r="L1708" s="193"/>
      <c r="M1708" s="193"/>
      <c r="N1708" s="193"/>
      <c r="O1708" s="193"/>
    </row>
    <row r="1709" spans="1:15" ht="34.5" customHeight="1">
      <c r="A1709" s="162"/>
      <c r="B1709" s="127"/>
      <c r="C1709" s="128"/>
      <c r="D1709" s="129"/>
      <c r="E1709" s="135"/>
      <c r="F1709" s="742" t="s">
        <v>690</v>
      </c>
      <c r="G1709" s="742"/>
      <c r="H1709" s="193"/>
      <c r="I1709" s="193"/>
      <c r="J1709" s="193"/>
      <c r="K1709" s="193"/>
      <c r="L1709" s="193"/>
      <c r="M1709" s="193"/>
      <c r="N1709" s="193"/>
      <c r="O1709" s="193"/>
    </row>
    <row r="1710" spans="1:15" ht="48.75" customHeight="1">
      <c r="A1710" s="162"/>
      <c r="B1710" s="127"/>
      <c r="C1710" s="128"/>
      <c r="D1710" s="129"/>
      <c r="E1710" s="135"/>
      <c r="F1710" s="742" t="s">
        <v>592</v>
      </c>
      <c r="G1710" s="742"/>
      <c r="H1710" s="193"/>
      <c r="I1710" s="193"/>
      <c r="J1710" s="193"/>
      <c r="K1710" s="193"/>
      <c r="L1710" s="193"/>
      <c r="M1710" s="193"/>
      <c r="N1710" s="193"/>
      <c r="O1710" s="193"/>
    </row>
    <row r="1711" spans="1:15" ht="48" customHeight="1">
      <c r="A1711" s="162"/>
      <c r="B1711" s="127"/>
      <c r="C1711" s="128"/>
      <c r="D1711" s="129"/>
      <c r="E1711" s="135"/>
      <c r="F1711" s="742" t="s">
        <v>593</v>
      </c>
      <c r="G1711" s="742"/>
      <c r="H1711" s="193"/>
      <c r="I1711" s="193"/>
      <c r="J1711" s="193"/>
      <c r="K1711" s="193"/>
      <c r="L1711" s="193"/>
      <c r="M1711" s="193"/>
      <c r="N1711" s="193"/>
      <c r="O1711" s="193"/>
    </row>
    <row r="1712" spans="1:15" ht="62.25" customHeight="1">
      <c r="A1712" s="162"/>
      <c r="B1712" s="127"/>
      <c r="C1712" s="128"/>
      <c r="D1712" s="129"/>
      <c r="E1712" s="135"/>
      <c r="F1712" s="742" t="s">
        <v>594</v>
      </c>
      <c r="G1712" s="742"/>
      <c r="H1712" s="193"/>
      <c r="I1712" s="193"/>
      <c r="J1712" s="193"/>
      <c r="K1712" s="193"/>
      <c r="L1712" s="193"/>
      <c r="M1712" s="193"/>
      <c r="N1712" s="193"/>
      <c r="O1712" s="193"/>
    </row>
    <row r="1713" spans="1:15" ht="37.5" customHeight="1">
      <c r="A1713" s="162"/>
      <c r="B1713" s="127"/>
      <c r="C1713" s="128"/>
      <c r="D1713" s="129"/>
      <c r="E1713" s="135"/>
      <c r="F1713" s="742" t="s">
        <v>691</v>
      </c>
      <c r="G1713" s="742"/>
      <c r="H1713" s="193"/>
      <c r="I1713" s="193"/>
      <c r="J1713" s="193"/>
      <c r="K1713" s="193"/>
      <c r="L1713" s="193"/>
      <c r="M1713" s="193"/>
      <c r="N1713" s="193"/>
      <c r="O1713" s="193"/>
    </row>
    <row r="1714" spans="1:15" ht="15.75">
      <c r="A1714" s="162"/>
      <c r="B1714" s="127"/>
      <c r="C1714" s="128"/>
      <c r="D1714" s="129"/>
      <c r="E1714" s="135"/>
      <c r="F1714" s="449" t="s">
        <v>1126</v>
      </c>
      <c r="G1714" s="220"/>
    </row>
    <row r="1715" spans="1:15" ht="15.75">
      <c r="A1715" s="162"/>
      <c r="B1715" s="127"/>
      <c r="C1715" s="128"/>
      <c r="D1715" s="129"/>
      <c r="E1715" s="135"/>
      <c r="F1715" s="148" t="s">
        <v>237</v>
      </c>
      <c r="G1715" s="116"/>
    </row>
    <row r="1716" spans="1:15" ht="15.75">
      <c r="A1716" s="162"/>
      <c r="B1716" s="127"/>
      <c r="C1716" s="128"/>
      <c r="D1716" s="129"/>
      <c r="E1716" s="135"/>
      <c r="F1716" s="148" t="s">
        <v>265</v>
      </c>
      <c r="G1716" s="116"/>
    </row>
    <row r="1717" spans="1:15" ht="15.75">
      <c r="A1717" s="147"/>
      <c r="B1717" s="118"/>
      <c r="C1717" s="119"/>
      <c r="D1717" s="120"/>
      <c r="E1717" s="135"/>
      <c r="F1717" s="148" t="s">
        <v>266</v>
      </c>
      <c r="G1717" s="116"/>
    </row>
    <row r="1718" spans="1:15" ht="15.75">
      <c r="A1718" s="147"/>
      <c r="B1718" s="118"/>
      <c r="C1718" s="119"/>
      <c r="D1718" s="120"/>
      <c r="E1718" s="135"/>
      <c r="F1718" s="148" t="s">
        <v>357</v>
      </c>
      <c r="G1718" s="116"/>
    </row>
    <row r="1719" spans="1:15" ht="15.75">
      <c r="A1719" s="141">
        <v>7</v>
      </c>
      <c r="B1719" s="114"/>
      <c r="C1719" s="115"/>
      <c r="D1719" s="116" t="s">
        <v>87</v>
      </c>
      <c r="E1719" s="135" t="s">
        <v>69</v>
      </c>
      <c r="F1719" s="148" t="s">
        <v>303</v>
      </c>
      <c r="G1719" s="116"/>
    </row>
    <row r="1720" spans="1:15" ht="20.25" customHeight="1">
      <c r="A1720" s="160">
        <v>8</v>
      </c>
      <c r="B1720" s="425"/>
      <c r="C1720" s="171"/>
      <c r="D1720" s="125" t="s">
        <v>88</v>
      </c>
      <c r="E1720" s="143" t="s">
        <v>69</v>
      </c>
      <c r="F1720" s="707" t="s">
        <v>1597</v>
      </c>
      <c r="G1720" s="708"/>
    </row>
    <row r="1721" spans="1:15" ht="20.25" customHeight="1">
      <c r="A1721" s="146"/>
      <c r="B1721" s="126"/>
      <c r="C1721" s="132"/>
      <c r="D1721" s="130"/>
      <c r="E1721" s="135"/>
      <c r="F1721" s="204" t="s">
        <v>1598</v>
      </c>
      <c r="G1721" s="696"/>
    </row>
    <row r="1722" spans="1:15" ht="18.75" customHeight="1">
      <c r="A1722" s="162"/>
      <c r="B1722" s="127"/>
      <c r="C1722" s="128"/>
      <c r="D1722" s="129"/>
      <c r="E1722" s="135"/>
      <c r="F1722" s="200" t="s">
        <v>1599</v>
      </c>
      <c r="G1722" s="201"/>
    </row>
    <row r="1723" spans="1:15" ht="18.75" customHeight="1">
      <c r="A1723" s="162"/>
      <c r="B1723" s="127"/>
      <c r="C1723" s="128"/>
      <c r="D1723" s="129"/>
      <c r="E1723" s="135"/>
      <c r="F1723" s="204" t="s">
        <v>1600</v>
      </c>
      <c r="G1723" s="696"/>
    </row>
    <row r="1724" spans="1:15" ht="17.25" customHeight="1">
      <c r="A1724" s="162"/>
      <c r="B1724" s="127"/>
      <c r="C1724" s="128"/>
      <c r="D1724" s="129"/>
      <c r="E1724" s="135"/>
      <c r="F1724" s="200" t="s">
        <v>1601</v>
      </c>
      <c r="G1724" s="201"/>
    </row>
    <row r="1725" spans="1:15" ht="19.5" customHeight="1">
      <c r="A1725" s="162"/>
      <c r="B1725" s="127"/>
      <c r="C1725" s="128"/>
      <c r="D1725" s="129"/>
      <c r="E1725" s="135"/>
      <c r="F1725" s="204" t="s">
        <v>1602</v>
      </c>
      <c r="G1725" s="696"/>
    </row>
    <row r="1726" spans="1:15" ht="19.5" customHeight="1">
      <c r="A1726" s="162"/>
      <c r="B1726" s="127"/>
      <c r="C1726" s="128"/>
      <c r="D1726" s="129"/>
      <c r="E1726" s="135"/>
      <c r="F1726" s="200" t="s">
        <v>1603</v>
      </c>
      <c r="G1726" s="201"/>
    </row>
    <row r="1727" spans="1:15" ht="19.5" customHeight="1">
      <c r="A1727" s="162"/>
      <c r="B1727" s="127"/>
      <c r="C1727" s="128"/>
      <c r="D1727" s="129"/>
      <c r="E1727" s="135"/>
      <c r="F1727" s="204" t="s">
        <v>1604</v>
      </c>
      <c r="G1727" s="696"/>
    </row>
    <row r="1728" spans="1:15" ht="19.5" customHeight="1">
      <c r="A1728" s="162"/>
      <c r="B1728" s="127"/>
      <c r="C1728" s="128"/>
      <c r="D1728" s="129"/>
      <c r="E1728" s="135"/>
      <c r="F1728" s="455" t="s">
        <v>1029</v>
      </c>
      <c r="G1728" s="709"/>
    </row>
    <row r="1729" spans="1:7" ht="15.75">
      <c r="A1729" s="141">
        <v>9</v>
      </c>
      <c r="B1729" s="767" t="s">
        <v>89</v>
      </c>
      <c r="C1729" s="768"/>
      <c r="D1729" s="769"/>
      <c r="E1729" s="135" t="s">
        <v>69</v>
      </c>
      <c r="F1729" s="142" t="s">
        <v>536</v>
      </c>
      <c r="G1729" s="142" t="s">
        <v>1040</v>
      </c>
    </row>
    <row r="1730" spans="1:7" ht="15.75">
      <c r="A1730" s="146"/>
      <c r="B1730" s="126"/>
      <c r="C1730" s="132"/>
      <c r="D1730" s="130"/>
      <c r="E1730" s="135"/>
      <c r="F1730" s="142" t="s">
        <v>196</v>
      </c>
      <c r="G1730" s="142" t="s">
        <v>1041</v>
      </c>
    </row>
    <row r="1731" spans="1:7" ht="15.75">
      <c r="A1731" s="146"/>
      <c r="B1731" s="126"/>
      <c r="C1731" s="132"/>
      <c r="D1731" s="130"/>
      <c r="E1731" s="135"/>
      <c r="F1731" s="142" t="s">
        <v>197</v>
      </c>
      <c r="G1731" s="142" t="s">
        <v>221</v>
      </c>
    </row>
    <row r="1732" spans="1:7" ht="15.75">
      <c r="A1732" s="146"/>
      <c r="B1732" s="126"/>
      <c r="C1732" s="132"/>
      <c r="D1732" s="130"/>
      <c r="E1732" s="135"/>
      <c r="F1732" s="142" t="s">
        <v>537</v>
      </c>
      <c r="G1732" s="142" t="s">
        <v>1042</v>
      </c>
    </row>
    <row r="1733" spans="1:7" ht="15.75">
      <c r="A1733" s="146"/>
      <c r="B1733" s="126"/>
      <c r="C1733" s="132"/>
      <c r="D1733" s="130"/>
      <c r="E1733" s="135"/>
      <c r="F1733" s="142" t="s">
        <v>538</v>
      </c>
      <c r="G1733" s="142" t="s">
        <v>1043</v>
      </c>
    </row>
    <row r="1734" spans="1:7" ht="15.75">
      <c r="A1734" s="146"/>
      <c r="B1734" s="126"/>
      <c r="C1734" s="132"/>
      <c r="D1734" s="130"/>
      <c r="E1734" s="135"/>
      <c r="F1734" s="135" t="s">
        <v>198</v>
      </c>
      <c r="G1734" s="135" t="s">
        <v>1044</v>
      </c>
    </row>
    <row r="1735" spans="1:7" ht="15.75">
      <c r="A1735" s="162"/>
      <c r="B1735" s="127"/>
      <c r="C1735" s="128"/>
      <c r="D1735" s="129"/>
      <c r="E1735" s="135"/>
      <c r="F1735" s="113" t="s">
        <v>199</v>
      </c>
      <c r="G1735" s="135" t="s">
        <v>1045</v>
      </c>
    </row>
    <row r="1736" spans="1:7" ht="15.75">
      <c r="A1736" s="162"/>
      <c r="B1736" s="127"/>
      <c r="C1736" s="128"/>
      <c r="D1736" s="129"/>
      <c r="E1736" s="135"/>
      <c r="F1736" s="142" t="s">
        <v>539</v>
      </c>
      <c r="G1736" s="142" t="s">
        <v>1046</v>
      </c>
    </row>
    <row r="1737" spans="1:7" ht="15.75">
      <c r="A1737" s="147"/>
      <c r="B1737" s="118"/>
      <c r="C1737" s="119"/>
      <c r="D1737" s="120"/>
      <c r="E1737" s="135"/>
      <c r="F1737" s="144" t="s">
        <v>540</v>
      </c>
      <c r="G1737" s="144" t="s">
        <v>1047</v>
      </c>
    </row>
    <row r="1738" spans="1:7" ht="15.75">
      <c r="A1738" s="141">
        <v>10</v>
      </c>
      <c r="B1738" s="114"/>
      <c r="C1738" s="115"/>
      <c r="D1738" s="116" t="s">
        <v>90</v>
      </c>
      <c r="E1738" s="135" t="s">
        <v>69</v>
      </c>
      <c r="F1738" s="156" t="s">
        <v>147</v>
      </c>
      <c r="G1738" s="130"/>
    </row>
    <row r="1739" spans="1:7" ht="16.5">
      <c r="A1739" s="141">
        <v>11</v>
      </c>
      <c r="B1739" s="739" t="s">
        <v>91</v>
      </c>
      <c r="C1739" s="740"/>
      <c r="D1739" s="741"/>
      <c r="E1739" s="148" t="s">
        <v>69</v>
      </c>
      <c r="F1739" s="452" t="s">
        <v>607</v>
      </c>
      <c r="G1739" s="456"/>
    </row>
    <row r="1740" spans="1:7" ht="30.75" customHeight="1">
      <c r="A1740" s="431"/>
      <c r="B1740" s="428"/>
      <c r="C1740" s="115"/>
      <c r="D1740" s="116"/>
      <c r="E1740" s="135"/>
      <c r="F1740" s="734" t="s">
        <v>1131</v>
      </c>
      <c r="G1740" s="770"/>
    </row>
    <row r="1741" spans="1:7" ht="15.75">
      <c r="A1741" s="431"/>
      <c r="B1741" s="428"/>
      <c r="C1741" s="115"/>
      <c r="D1741" s="116"/>
      <c r="E1741" s="135"/>
      <c r="F1741" s="204" t="s">
        <v>1132</v>
      </c>
      <c r="G1741" s="187"/>
    </row>
    <row r="1742" spans="1:7" ht="15.75">
      <c r="A1742" s="431"/>
      <c r="B1742" s="428"/>
      <c r="C1742" s="115"/>
      <c r="D1742" s="116"/>
      <c r="E1742" s="135"/>
      <c r="F1742" s="196" t="s">
        <v>609</v>
      </c>
      <c r="G1742" s="204"/>
    </row>
    <row r="1743" spans="1:7" ht="15.75">
      <c r="A1743" s="431"/>
      <c r="B1743" s="428"/>
      <c r="C1743" s="115"/>
      <c r="D1743" s="116"/>
      <c r="E1743" s="135"/>
      <c r="F1743" s="707" t="s">
        <v>610</v>
      </c>
      <c r="G1743" s="187"/>
    </row>
    <row r="1744" spans="1:7" ht="33.75" customHeight="1">
      <c r="A1744" s="160">
        <v>12</v>
      </c>
      <c r="B1744" s="114"/>
      <c r="C1744" s="115"/>
      <c r="D1744" s="125" t="s">
        <v>92</v>
      </c>
      <c r="E1744" s="135" t="s">
        <v>69</v>
      </c>
      <c r="F1744" s="745" t="s">
        <v>1605</v>
      </c>
      <c r="G1744" s="745"/>
    </row>
    <row r="1745" spans="1:7" ht="33.75" customHeight="1">
      <c r="A1745" s="182"/>
      <c r="B1745" s="126"/>
      <c r="C1745" s="132"/>
      <c r="D1745" s="133"/>
      <c r="E1745" s="135"/>
      <c r="F1745" s="745" t="s">
        <v>1606</v>
      </c>
      <c r="G1745" s="745"/>
    </row>
    <row r="1746" spans="1:7" ht="16.5" customHeight="1">
      <c r="A1746" s="183"/>
      <c r="B1746" s="127"/>
      <c r="C1746" s="128"/>
      <c r="D1746" s="184"/>
      <c r="E1746" s="135"/>
      <c r="F1746" s="745" t="s">
        <v>1607</v>
      </c>
      <c r="G1746" s="745"/>
    </row>
    <row r="1747" spans="1:7" ht="33.75" customHeight="1">
      <c r="A1747" s="183"/>
      <c r="B1747" s="127"/>
      <c r="C1747" s="128"/>
      <c r="D1747" s="184"/>
      <c r="E1747" s="135"/>
      <c r="F1747" s="745" t="s">
        <v>1608</v>
      </c>
      <c r="G1747" s="745"/>
    </row>
    <row r="1748" spans="1:7" ht="16.5" customHeight="1">
      <c r="A1748" s="183"/>
      <c r="B1748" s="127"/>
      <c r="C1748" s="128"/>
      <c r="D1748" s="184"/>
      <c r="E1748" s="135"/>
      <c r="F1748" s="745" t="s">
        <v>1609</v>
      </c>
      <c r="G1748" s="745"/>
    </row>
    <row r="1749" spans="1:7" ht="33.75" customHeight="1">
      <c r="A1749" s="183"/>
      <c r="B1749" s="127"/>
      <c r="C1749" s="128"/>
      <c r="D1749" s="184"/>
      <c r="E1749" s="135"/>
      <c r="F1749" s="745" t="s">
        <v>1610</v>
      </c>
      <c r="G1749" s="745"/>
    </row>
    <row r="1750" spans="1:7" ht="33.75" customHeight="1">
      <c r="A1750" s="183"/>
      <c r="B1750" s="127"/>
      <c r="C1750" s="128"/>
      <c r="D1750" s="184"/>
      <c r="E1750" s="135"/>
      <c r="F1750" s="745" t="s">
        <v>1611</v>
      </c>
      <c r="G1750" s="745"/>
    </row>
    <row r="1751" spans="1:7" ht="33.75" customHeight="1">
      <c r="A1751" s="183"/>
      <c r="B1751" s="127"/>
      <c r="C1751" s="128"/>
      <c r="D1751" s="184"/>
      <c r="E1751" s="135"/>
      <c r="F1751" s="745" t="s">
        <v>1612</v>
      </c>
      <c r="G1751" s="745"/>
    </row>
    <row r="1752" spans="1:7" ht="15.75" customHeight="1">
      <c r="A1752" s="185"/>
      <c r="B1752" s="118"/>
      <c r="C1752" s="119"/>
      <c r="D1752" s="124"/>
      <c r="E1752" s="135"/>
      <c r="F1752" s="627" t="s">
        <v>1613</v>
      </c>
      <c r="G1752" s="627"/>
    </row>
    <row r="1753" spans="1:7" ht="20.25" customHeight="1">
      <c r="A1753" s="141">
        <v>13</v>
      </c>
      <c r="B1753" s="114"/>
      <c r="C1753" s="115"/>
      <c r="D1753" s="116" t="s">
        <v>93</v>
      </c>
      <c r="E1753" s="135" t="s">
        <v>69</v>
      </c>
      <c r="F1753" s="186"/>
      <c r="G1753" s="116"/>
    </row>
    <row r="1754" spans="1:7" ht="15.75">
      <c r="A1754" s="141"/>
      <c r="B1754" s="114"/>
      <c r="C1754" s="115"/>
      <c r="D1754" s="116"/>
      <c r="E1754" s="135"/>
      <c r="F1754" s="186"/>
      <c r="G1754" s="116"/>
    </row>
    <row r="1755" spans="1:7" ht="15.75">
      <c r="A1755" s="141">
        <v>14</v>
      </c>
      <c r="B1755" s="114"/>
      <c r="C1755" s="115"/>
      <c r="D1755" s="116" t="s">
        <v>94</v>
      </c>
      <c r="E1755" s="135" t="s">
        <v>69</v>
      </c>
      <c r="F1755" s="209" t="s">
        <v>637</v>
      </c>
      <c r="G1755" s="116"/>
    </row>
    <row r="1756" spans="1:7" ht="15.75">
      <c r="A1756" s="146"/>
      <c r="B1756" s="126"/>
      <c r="C1756" s="132"/>
      <c r="D1756" s="130"/>
      <c r="E1756" s="135"/>
      <c r="F1756" s="204" t="s">
        <v>1135</v>
      </c>
      <c r="G1756" s="116"/>
    </row>
    <row r="1757" spans="1:7" ht="29.25" customHeight="1">
      <c r="A1757" s="162"/>
      <c r="B1757" s="127"/>
      <c r="C1757" s="128"/>
      <c r="D1757" s="129"/>
      <c r="E1757" s="135"/>
      <c r="F1757" s="734" t="s">
        <v>1136</v>
      </c>
      <c r="G1757" s="735"/>
    </row>
    <row r="1758" spans="1:7" ht="29.25" customHeight="1">
      <c r="A1758" s="162"/>
      <c r="B1758" s="127"/>
      <c r="C1758" s="128"/>
      <c r="D1758" s="129"/>
      <c r="E1758" s="135"/>
      <c r="F1758" s="734" t="s">
        <v>1137</v>
      </c>
      <c r="G1758" s="735"/>
    </row>
    <row r="1759" spans="1:7" ht="15.75">
      <c r="A1759" s="162"/>
      <c r="B1759" s="127"/>
      <c r="C1759" s="128"/>
      <c r="D1759" s="129"/>
      <c r="E1759" s="135"/>
      <c r="F1759" s="187" t="s">
        <v>1138</v>
      </c>
      <c r="G1759" s="116"/>
    </row>
    <row r="1760" spans="1:7" ht="15.75">
      <c r="A1760" s="162"/>
      <c r="B1760" s="127"/>
      <c r="C1760" s="128"/>
      <c r="D1760" s="129"/>
      <c r="E1760" s="135"/>
      <c r="F1760" s="209" t="s">
        <v>642</v>
      </c>
      <c r="G1760" s="116"/>
    </row>
    <row r="1761" spans="1:7" ht="22.5" customHeight="1">
      <c r="A1761" s="147"/>
      <c r="B1761" s="118"/>
      <c r="C1761" s="119"/>
      <c r="D1761" s="120"/>
      <c r="E1761" s="135"/>
      <c r="F1761" s="779" t="s">
        <v>288</v>
      </c>
      <c r="G1761" s="780"/>
    </row>
    <row r="1762" spans="1:7" ht="15.75">
      <c r="A1762" s="141">
        <v>15</v>
      </c>
      <c r="B1762" s="114"/>
      <c r="C1762" s="115"/>
      <c r="D1762" s="116" t="s">
        <v>95</v>
      </c>
      <c r="E1762" s="135" t="s">
        <v>69</v>
      </c>
      <c r="F1762" s="148"/>
      <c r="G1762" s="116"/>
    </row>
    <row r="1763" spans="1:7" ht="15.75">
      <c r="A1763" s="149"/>
      <c r="B1763" s="135" t="s">
        <v>115</v>
      </c>
      <c r="C1763" s="135"/>
      <c r="D1763" s="135" t="s">
        <v>96</v>
      </c>
      <c r="E1763" s="135" t="s">
        <v>69</v>
      </c>
      <c r="F1763" s="148" t="s">
        <v>1211</v>
      </c>
      <c r="G1763" s="116"/>
    </row>
    <row r="1764" spans="1:7" ht="15.75">
      <c r="A1764" s="152"/>
      <c r="B1764" s="135" t="s">
        <v>116</v>
      </c>
      <c r="C1764" s="135"/>
      <c r="D1764" s="135" t="s">
        <v>97</v>
      </c>
      <c r="E1764" s="135" t="s">
        <v>69</v>
      </c>
      <c r="F1764" s="148" t="s">
        <v>1212</v>
      </c>
      <c r="G1764" s="116"/>
    </row>
    <row r="1765" spans="1:7" ht="15.75">
      <c r="A1765" s="152"/>
      <c r="B1765" s="135" t="s">
        <v>117</v>
      </c>
      <c r="C1765" s="135"/>
      <c r="D1765" s="135" t="s">
        <v>98</v>
      </c>
      <c r="E1765" s="135" t="s">
        <v>69</v>
      </c>
      <c r="F1765" s="148"/>
      <c r="G1765" s="116"/>
    </row>
    <row r="1766" spans="1:7" ht="15.75">
      <c r="A1766" s="152"/>
      <c r="B1766" s="135"/>
      <c r="C1766" s="135" t="s">
        <v>52</v>
      </c>
      <c r="D1766" s="135" t="s">
        <v>99</v>
      </c>
      <c r="E1766" s="135" t="s">
        <v>69</v>
      </c>
      <c r="F1766" s="148" t="s">
        <v>52</v>
      </c>
      <c r="G1766" s="116"/>
    </row>
    <row r="1767" spans="1:7" ht="15.75">
      <c r="A1767" s="152"/>
      <c r="B1767" s="135"/>
      <c r="C1767" s="135" t="s">
        <v>52</v>
      </c>
      <c r="D1767" s="135" t="s">
        <v>100</v>
      </c>
      <c r="E1767" s="135" t="s">
        <v>69</v>
      </c>
      <c r="F1767" s="175" t="s">
        <v>289</v>
      </c>
      <c r="G1767" s="116"/>
    </row>
    <row r="1768" spans="1:7" ht="15.75">
      <c r="A1768" s="152"/>
      <c r="B1768" s="148"/>
      <c r="C1768" s="117"/>
      <c r="D1768" s="116"/>
      <c r="E1768" s="135"/>
      <c r="F1768" s="746" t="s">
        <v>290</v>
      </c>
      <c r="G1768" s="748"/>
    </row>
    <row r="1769" spans="1:7" ht="15.75">
      <c r="A1769" s="152"/>
      <c r="B1769" s="135" t="s">
        <v>118</v>
      </c>
      <c r="C1769" s="135"/>
      <c r="D1769" s="135" t="s">
        <v>101</v>
      </c>
      <c r="E1769" s="135" t="s">
        <v>69</v>
      </c>
      <c r="F1769" s="746" t="s">
        <v>304</v>
      </c>
      <c r="G1769" s="748"/>
    </row>
    <row r="1770" spans="1:7" ht="33" customHeight="1">
      <c r="A1770" s="152"/>
      <c r="B1770" s="156"/>
      <c r="C1770" s="137"/>
      <c r="D1770" s="130"/>
      <c r="E1770" s="135"/>
      <c r="F1770" s="736" t="s">
        <v>305</v>
      </c>
      <c r="G1770" s="737"/>
    </row>
    <row r="1771" spans="1:7" ht="15.75">
      <c r="A1771" s="152"/>
      <c r="B1771" s="151"/>
      <c r="C1771" s="138"/>
      <c r="D1771" s="120"/>
      <c r="E1771" s="135"/>
      <c r="F1771" s="779" t="s">
        <v>306</v>
      </c>
      <c r="G1771" s="780"/>
    </row>
    <row r="1772" spans="1:7" ht="31.5">
      <c r="A1772" s="152"/>
      <c r="B1772" s="135" t="s">
        <v>119</v>
      </c>
      <c r="C1772" s="135"/>
      <c r="D1772" s="135" t="s">
        <v>102</v>
      </c>
      <c r="E1772" s="135" t="s">
        <v>69</v>
      </c>
      <c r="F1772" s="175" t="s">
        <v>291</v>
      </c>
      <c r="G1772" s="116"/>
    </row>
    <row r="1773" spans="1:7" ht="15.75">
      <c r="A1773" s="152"/>
      <c r="B1773" s="156"/>
      <c r="C1773" s="137"/>
      <c r="D1773" s="130"/>
      <c r="E1773" s="135"/>
      <c r="F1773" s="175" t="s">
        <v>292</v>
      </c>
      <c r="G1773" s="116"/>
    </row>
    <row r="1774" spans="1:7" ht="15.75">
      <c r="A1774" s="152"/>
      <c r="B1774" s="153"/>
      <c r="C1774" s="155"/>
      <c r="D1774" s="129"/>
      <c r="E1774" s="135"/>
      <c r="F1774" s="175" t="s">
        <v>293</v>
      </c>
      <c r="G1774" s="116"/>
    </row>
    <row r="1775" spans="1:7" ht="31.5">
      <c r="A1775" s="152"/>
      <c r="B1775" s="151"/>
      <c r="C1775" s="138"/>
      <c r="D1775" s="120"/>
      <c r="E1775" s="135"/>
      <c r="F1775" s="175" t="s">
        <v>274</v>
      </c>
      <c r="G1775" s="116"/>
    </row>
    <row r="1776" spans="1:7" ht="15.75" customHeight="1">
      <c r="A1776" s="152"/>
      <c r="B1776" s="135" t="s">
        <v>120</v>
      </c>
      <c r="C1776" s="135"/>
      <c r="D1776" s="135" t="s">
        <v>103</v>
      </c>
      <c r="E1776" s="135" t="s">
        <v>69</v>
      </c>
      <c r="F1776" s="148" t="s">
        <v>52</v>
      </c>
      <c r="G1776" s="116"/>
    </row>
    <row r="1777" spans="1:7" ht="15.75" customHeight="1">
      <c r="A1777" s="152"/>
      <c r="B1777" s="135" t="s">
        <v>121</v>
      </c>
      <c r="C1777" s="135"/>
      <c r="D1777" s="135" t="s">
        <v>104</v>
      </c>
      <c r="E1777" s="135" t="s">
        <v>69</v>
      </c>
      <c r="F1777" s="148" t="s">
        <v>242</v>
      </c>
      <c r="G1777" s="116"/>
    </row>
    <row r="1778" spans="1:7" ht="16.5" customHeight="1">
      <c r="A1778" s="152"/>
      <c r="B1778" s="135" t="s">
        <v>122</v>
      </c>
      <c r="C1778" s="135"/>
      <c r="D1778" s="135" t="s">
        <v>105</v>
      </c>
      <c r="E1778" s="135" t="s">
        <v>69</v>
      </c>
      <c r="F1778" s="148" t="s">
        <v>52</v>
      </c>
      <c r="G1778" s="116"/>
    </row>
    <row r="1779" spans="1:7" ht="16.5" customHeight="1">
      <c r="A1779" s="152"/>
      <c r="B1779" s="135" t="s">
        <v>123</v>
      </c>
      <c r="C1779" s="135"/>
      <c r="D1779" s="135" t="s">
        <v>106</v>
      </c>
      <c r="E1779" s="135" t="s">
        <v>69</v>
      </c>
      <c r="F1779" s="148" t="s">
        <v>52</v>
      </c>
      <c r="G1779" s="116"/>
    </row>
    <row r="1780" spans="1:7" ht="16.5" customHeight="1">
      <c r="A1780" s="150"/>
      <c r="B1780" s="135" t="s">
        <v>124</v>
      </c>
      <c r="C1780" s="135"/>
      <c r="D1780" s="135" t="s">
        <v>107</v>
      </c>
      <c r="E1780" s="135" t="s">
        <v>69</v>
      </c>
      <c r="F1780" s="148" t="s">
        <v>52</v>
      </c>
      <c r="G1780" s="116"/>
    </row>
    <row r="1781" spans="1:7" ht="16.5" customHeight="1">
      <c r="A1781" s="155"/>
      <c r="B1781" s="155"/>
      <c r="C1781" s="155"/>
      <c r="D1781" s="155"/>
      <c r="E1781" s="155"/>
      <c r="F1781" s="155"/>
      <c r="G1781" s="155"/>
    </row>
    <row r="1782" spans="1:7" ht="16.5" customHeight="1">
      <c r="A1782" s="155"/>
      <c r="B1782" s="155"/>
      <c r="C1782" s="155"/>
      <c r="D1782" s="155"/>
      <c r="E1782" s="155"/>
      <c r="F1782" s="155"/>
      <c r="G1782" s="155"/>
    </row>
    <row r="1783" spans="1:7" ht="15.75" customHeight="1">
      <c r="A1783" s="155"/>
      <c r="B1783" s="155"/>
      <c r="C1783" s="155"/>
      <c r="D1783" s="155"/>
      <c r="E1783" s="155"/>
      <c r="F1783" s="155"/>
      <c r="G1783" s="113"/>
    </row>
    <row r="1784" spans="1:7" ht="15.75" customHeight="1">
      <c r="A1784" s="155"/>
      <c r="B1784" s="155"/>
      <c r="C1784" s="155"/>
      <c r="D1784" s="168" t="s">
        <v>133</v>
      </c>
      <c r="E1784" s="155"/>
      <c r="F1784" s="781" t="s">
        <v>152</v>
      </c>
      <c r="G1784" s="781"/>
    </row>
    <row r="1785" spans="1:7" ht="15.75" customHeight="1">
      <c r="A1785" s="155"/>
      <c r="B1785" s="155"/>
      <c r="C1785" s="155"/>
      <c r="D1785" s="168"/>
      <c r="E1785" s="155"/>
      <c r="F1785" s="168"/>
      <c r="G1785" s="113"/>
    </row>
    <row r="1786" spans="1:7" ht="15.75" customHeight="1">
      <c r="A1786" s="155"/>
      <c r="B1786" s="155"/>
      <c r="C1786" s="155"/>
      <c r="D1786" s="168"/>
      <c r="E1786" s="155"/>
      <c r="F1786" s="168"/>
      <c r="G1786" s="113"/>
    </row>
    <row r="1787" spans="1:7" ht="15.75" customHeight="1">
      <c r="A1787" s="155"/>
      <c r="B1787" s="155"/>
      <c r="C1787" s="155"/>
      <c r="D1787" s="168"/>
      <c r="E1787" s="155"/>
      <c r="F1787" s="781"/>
      <c r="G1787" s="781"/>
    </row>
    <row r="1788" spans="1:7" ht="15.75" customHeight="1">
      <c r="A1788" s="155"/>
      <c r="B1788" s="155"/>
      <c r="C1788" s="155"/>
      <c r="D1788" s="190" t="s">
        <v>308</v>
      </c>
      <c r="E1788" s="155"/>
      <c r="F1788" s="937" t="s">
        <v>307</v>
      </c>
      <c r="G1788" s="937"/>
    </row>
    <row r="1789" spans="1:7" ht="13.5" customHeight="1">
      <c r="A1789" s="155"/>
      <c r="B1789" s="155"/>
      <c r="C1789" s="155"/>
      <c r="D1789" s="731" t="s">
        <v>410</v>
      </c>
      <c r="E1789" s="155"/>
      <c r="F1789" s="168"/>
      <c r="G1789" s="113"/>
    </row>
    <row r="1790" spans="1:7" ht="13.5" customHeight="1">
      <c r="A1790" s="155"/>
      <c r="B1790" s="155"/>
      <c r="C1790" s="155"/>
      <c r="D1790" s="685"/>
      <c r="E1790" s="155"/>
      <c r="F1790" s="685"/>
      <c r="G1790" s="113"/>
    </row>
    <row r="1791" spans="1:7" ht="13.5" customHeight="1">
      <c r="A1791" s="155"/>
      <c r="B1791" s="155"/>
      <c r="C1791" s="155"/>
      <c r="D1791" s="685"/>
      <c r="E1791" s="155"/>
      <c r="F1791" s="685"/>
      <c r="G1791" s="113"/>
    </row>
    <row r="1792" spans="1:7" ht="13.5" customHeight="1">
      <c r="A1792" s="155"/>
      <c r="B1792" s="155"/>
      <c r="C1792" s="155"/>
      <c r="D1792" s="685"/>
      <c r="E1792" s="155"/>
      <c r="F1792" s="685"/>
      <c r="G1792" s="113"/>
    </row>
    <row r="1793" spans="1:7" ht="13.5" customHeight="1">
      <c r="A1793" s="155"/>
      <c r="B1793" s="155"/>
      <c r="C1793" s="155"/>
      <c r="D1793" s="685"/>
      <c r="E1793" s="155"/>
      <c r="F1793" s="685"/>
      <c r="G1793" s="113"/>
    </row>
    <row r="1794" spans="1:7" ht="13.5" customHeight="1">
      <c r="A1794" s="155"/>
      <c r="B1794" s="155"/>
      <c r="C1794" s="155"/>
      <c r="D1794" s="685"/>
      <c r="E1794" s="155"/>
      <c r="F1794" s="685"/>
      <c r="G1794" s="113"/>
    </row>
    <row r="1795" spans="1:7" ht="13.5" customHeight="1">
      <c r="A1795" s="155"/>
      <c r="B1795" s="155"/>
      <c r="C1795" s="155"/>
      <c r="D1795" s="685"/>
      <c r="E1795" s="155"/>
      <c r="F1795" s="685"/>
      <c r="G1795" s="113"/>
    </row>
    <row r="1796" spans="1:7" ht="13.5" customHeight="1">
      <c r="A1796" s="155"/>
      <c r="B1796" s="155"/>
      <c r="C1796" s="155"/>
      <c r="D1796" s="685"/>
      <c r="E1796" s="155"/>
      <c r="F1796" s="685"/>
      <c r="G1796" s="113"/>
    </row>
    <row r="1797" spans="1:7" ht="13.5" customHeight="1">
      <c r="A1797" s="155"/>
      <c r="B1797" s="155"/>
      <c r="C1797" s="155"/>
      <c r="D1797" s="685"/>
      <c r="E1797" s="155"/>
      <c r="F1797" s="685"/>
      <c r="G1797" s="113"/>
    </row>
    <row r="1798" spans="1:7" ht="13.5" customHeight="1">
      <c r="A1798" s="155"/>
      <c r="B1798" s="155"/>
      <c r="C1798" s="155"/>
      <c r="D1798" s="685"/>
      <c r="E1798" s="155"/>
      <c r="F1798" s="685"/>
      <c r="G1798" s="113"/>
    </row>
    <row r="1799" spans="1:7" ht="13.5" customHeight="1">
      <c r="A1799" s="155"/>
      <c r="B1799" s="155"/>
      <c r="C1799" s="155"/>
      <c r="D1799" s="685"/>
      <c r="E1799" s="155"/>
      <c r="F1799" s="685"/>
      <c r="G1799" s="113"/>
    </row>
    <row r="1800" spans="1:7" ht="13.5" customHeight="1">
      <c r="A1800" s="155"/>
      <c r="B1800" s="155"/>
      <c r="C1800" s="155"/>
      <c r="D1800" s="685"/>
      <c r="E1800" s="155"/>
      <c r="F1800" s="685"/>
      <c r="G1800" s="113"/>
    </row>
    <row r="1801" spans="1:7" ht="13.5" customHeight="1">
      <c r="A1801" s="155"/>
      <c r="B1801" s="155"/>
      <c r="C1801" s="155"/>
      <c r="D1801" s="685"/>
      <c r="E1801" s="155"/>
      <c r="F1801" s="685"/>
      <c r="G1801" s="113"/>
    </row>
    <row r="1802" spans="1:7" ht="13.5" customHeight="1">
      <c r="A1802" s="155"/>
      <c r="B1802" s="155"/>
      <c r="C1802" s="155"/>
      <c r="D1802" s="685"/>
      <c r="E1802" s="155"/>
      <c r="F1802" s="685"/>
      <c r="G1802" s="113"/>
    </row>
    <row r="1803" spans="1:7" ht="13.5" customHeight="1">
      <c r="A1803" s="155"/>
      <c r="B1803" s="155"/>
      <c r="C1803" s="155"/>
      <c r="D1803" s="685"/>
      <c r="E1803" s="155"/>
      <c r="F1803" s="685"/>
      <c r="G1803" s="113"/>
    </row>
    <row r="1804" spans="1:7" ht="13.5" customHeight="1">
      <c r="A1804" s="155"/>
      <c r="B1804" s="155"/>
      <c r="C1804" s="155"/>
      <c r="D1804" s="685"/>
      <c r="E1804" s="155"/>
      <c r="F1804" s="685"/>
      <c r="G1804" s="113"/>
    </row>
    <row r="1805" spans="1:7" ht="13.5" customHeight="1">
      <c r="A1805" s="155"/>
      <c r="B1805" s="155"/>
      <c r="C1805" s="155"/>
      <c r="D1805" s="685"/>
      <c r="E1805" s="155"/>
      <c r="F1805" s="685"/>
      <c r="G1805" s="113"/>
    </row>
    <row r="1806" spans="1:7" ht="13.5" customHeight="1">
      <c r="A1806" s="155"/>
      <c r="B1806" s="155"/>
      <c r="C1806" s="155"/>
      <c r="D1806" s="685"/>
      <c r="E1806" s="155"/>
      <c r="F1806" s="685"/>
      <c r="G1806" s="113"/>
    </row>
    <row r="1807" spans="1:7" ht="13.5" customHeight="1">
      <c r="A1807" s="155"/>
      <c r="B1807" s="155"/>
      <c r="C1807" s="155"/>
      <c r="D1807" s="685"/>
      <c r="E1807" s="155"/>
      <c r="F1807" s="685"/>
      <c r="G1807" s="113"/>
    </row>
    <row r="1808" spans="1:7" ht="13.5" customHeight="1">
      <c r="A1808" s="155"/>
      <c r="B1808" s="155"/>
      <c r="C1808" s="155"/>
      <c r="D1808" s="685"/>
      <c r="E1808" s="155"/>
      <c r="F1808" s="685"/>
      <c r="G1808" s="113"/>
    </row>
    <row r="1809" spans="1:7" ht="13.5" customHeight="1">
      <c r="A1809" s="155"/>
      <c r="B1809" s="155"/>
      <c r="C1809" s="155"/>
      <c r="D1809" s="685"/>
      <c r="E1809" s="155"/>
      <c r="F1809" s="685"/>
      <c r="G1809" s="113"/>
    </row>
    <row r="1810" spans="1:7" ht="13.5" customHeight="1">
      <c r="A1810" s="155"/>
      <c r="B1810" s="155"/>
      <c r="C1810" s="155"/>
      <c r="D1810" s="685"/>
      <c r="E1810" s="155"/>
      <c r="F1810" s="685"/>
      <c r="G1810" s="113"/>
    </row>
    <row r="1811" spans="1:7" ht="13.5" customHeight="1">
      <c r="A1811" s="155"/>
      <c r="B1811" s="155"/>
      <c r="C1811" s="155"/>
      <c r="D1811" s="685"/>
      <c r="E1811" s="155"/>
      <c r="F1811" s="685"/>
      <c r="G1811" s="113"/>
    </row>
    <row r="1812" spans="1:7" ht="13.5" customHeight="1">
      <c r="A1812" s="155"/>
      <c r="B1812" s="155"/>
      <c r="C1812" s="155"/>
      <c r="D1812" s="685"/>
      <c r="E1812" s="155"/>
      <c r="F1812" s="685"/>
      <c r="G1812" s="113"/>
    </row>
    <row r="1813" spans="1:7" ht="13.5" customHeight="1">
      <c r="A1813" s="155"/>
      <c r="B1813" s="155"/>
      <c r="C1813" s="155"/>
      <c r="D1813" s="685"/>
      <c r="E1813" s="155"/>
      <c r="F1813" s="685"/>
      <c r="G1813" s="113"/>
    </row>
    <row r="1814" spans="1:7" ht="13.5" customHeight="1">
      <c r="A1814" s="155"/>
      <c r="B1814" s="155"/>
      <c r="C1814" s="155"/>
      <c r="D1814" s="685"/>
      <c r="E1814" s="155"/>
      <c r="F1814" s="685"/>
      <c r="G1814" s="113"/>
    </row>
    <row r="1815" spans="1:7" ht="13.5" customHeight="1">
      <c r="A1815" s="155"/>
      <c r="B1815" s="155"/>
      <c r="C1815" s="155"/>
      <c r="D1815" s="685"/>
      <c r="E1815" s="155"/>
      <c r="F1815" s="685"/>
      <c r="G1815" s="113"/>
    </row>
    <row r="1816" spans="1:7" ht="13.5" customHeight="1">
      <c r="A1816" s="155"/>
      <c r="B1816" s="155"/>
      <c r="C1816" s="155"/>
      <c r="D1816" s="685"/>
      <c r="E1816" s="155"/>
      <c r="F1816" s="685"/>
      <c r="G1816" s="113"/>
    </row>
    <row r="1817" spans="1:7" ht="13.5" customHeight="1">
      <c r="A1817" s="155"/>
      <c r="B1817" s="155"/>
      <c r="C1817" s="155"/>
      <c r="D1817" s="685"/>
      <c r="E1817" s="155"/>
      <c r="F1817" s="685"/>
      <c r="G1817" s="113"/>
    </row>
    <row r="1818" spans="1:7" ht="13.5" customHeight="1">
      <c r="A1818" s="155"/>
      <c r="B1818" s="155"/>
      <c r="C1818" s="155"/>
      <c r="D1818" s="685"/>
      <c r="E1818" s="155"/>
      <c r="F1818" s="685"/>
      <c r="G1818" s="113"/>
    </row>
    <row r="1819" spans="1:7" ht="13.5" customHeight="1">
      <c r="A1819" s="155"/>
      <c r="B1819" s="155"/>
      <c r="C1819" s="155"/>
      <c r="D1819" s="685"/>
      <c r="E1819" s="155"/>
      <c r="F1819" s="685"/>
      <c r="G1819" s="113"/>
    </row>
    <row r="1820" spans="1:7" ht="13.5" customHeight="1">
      <c r="A1820" s="155"/>
      <c r="B1820" s="155"/>
      <c r="C1820" s="155"/>
      <c r="D1820" s="685"/>
      <c r="E1820" s="155"/>
      <c r="F1820" s="685"/>
      <c r="G1820" s="113"/>
    </row>
    <row r="1821" spans="1:7" ht="13.5" customHeight="1">
      <c r="A1821" s="155"/>
      <c r="B1821" s="155"/>
      <c r="C1821" s="155"/>
      <c r="D1821" s="685"/>
      <c r="E1821" s="155"/>
      <c r="F1821" s="685"/>
      <c r="G1821" s="113"/>
    </row>
    <row r="1822" spans="1:7" ht="13.5" customHeight="1">
      <c r="A1822" s="155"/>
      <c r="B1822" s="155"/>
      <c r="C1822" s="155"/>
      <c r="D1822" s="685"/>
      <c r="E1822" s="155"/>
      <c r="F1822" s="685"/>
      <c r="G1822" s="113"/>
    </row>
    <row r="1823" spans="1:7" ht="13.5" customHeight="1">
      <c r="A1823" s="155"/>
      <c r="B1823" s="155"/>
      <c r="C1823" s="155"/>
      <c r="D1823" s="685"/>
      <c r="E1823" s="155"/>
      <c r="F1823" s="685"/>
      <c r="G1823" s="113"/>
    </row>
    <row r="1824" spans="1:7" ht="13.5" customHeight="1">
      <c r="A1824" s="155"/>
      <c r="B1824" s="155"/>
      <c r="C1824" s="155"/>
      <c r="D1824" s="685"/>
      <c r="E1824" s="155"/>
      <c r="F1824" s="685"/>
      <c r="G1824" s="113"/>
    </row>
    <row r="1825" spans="1:7" ht="13.5" customHeight="1">
      <c r="A1825" s="155"/>
      <c r="B1825" s="155"/>
      <c r="C1825" s="155"/>
      <c r="D1825" s="685"/>
      <c r="E1825" s="155"/>
      <c r="F1825" s="685"/>
      <c r="G1825" s="113"/>
    </row>
    <row r="1826" spans="1:7" ht="13.5" customHeight="1">
      <c r="A1826" s="155"/>
      <c r="B1826" s="155"/>
      <c r="C1826" s="155"/>
      <c r="D1826" s="685"/>
      <c r="E1826" s="155"/>
      <c r="F1826" s="685"/>
      <c r="G1826" s="113"/>
    </row>
    <row r="1827" spans="1:7" ht="13.5" customHeight="1">
      <c r="A1827" s="155"/>
      <c r="B1827" s="155"/>
      <c r="C1827" s="155"/>
      <c r="D1827" s="685"/>
      <c r="E1827" s="155"/>
      <c r="F1827" s="685"/>
      <c r="G1827" s="113"/>
    </row>
    <row r="1828" spans="1:7" ht="13.5" customHeight="1">
      <c r="A1828" s="155"/>
      <c r="B1828" s="155"/>
      <c r="C1828" s="155"/>
      <c r="D1828" s="685"/>
      <c r="E1828" s="155"/>
      <c r="F1828" s="685"/>
      <c r="G1828" s="113"/>
    </row>
    <row r="1829" spans="1:7" ht="13.5" customHeight="1">
      <c r="A1829" s="155"/>
      <c r="B1829" s="155"/>
      <c r="C1829" s="155"/>
      <c r="D1829" s="685"/>
      <c r="E1829" s="155"/>
      <c r="F1829" s="685"/>
      <c r="G1829" s="113"/>
    </row>
    <row r="1830" spans="1:7" ht="13.5" customHeight="1">
      <c r="A1830" s="155"/>
      <c r="B1830" s="155"/>
      <c r="C1830" s="155"/>
      <c r="D1830" s="685"/>
      <c r="E1830" s="155"/>
      <c r="F1830" s="685"/>
      <c r="G1830" s="113"/>
    </row>
    <row r="1831" spans="1:7" ht="13.5" customHeight="1">
      <c r="A1831" s="155"/>
      <c r="B1831" s="155"/>
      <c r="C1831" s="155"/>
      <c r="D1831" s="685"/>
      <c r="E1831" s="155"/>
      <c r="F1831" s="685"/>
      <c r="G1831" s="113"/>
    </row>
    <row r="1832" spans="1:7" ht="13.5" customHeight="1">
      <c r="A1832" s="155"/>
      <c r="B1832" s="155"/>
      <c r="C1832" s="155"/>
      <c r="D1832" s="685"/>
      <c r="E1832" s="155"/>
      <c r="F1832" s="685"/>
      <c r="G1832" s="113"/>
    </row>
    <row r="1833" spans="1:7" ht="13.5" customHeight="1">
      <c r="A1833" s="155"/>
      <c r="B1833" s="155"/>
      <c r="C1833" s="155"/>
      <c r="D1833" s="685"/>
      <c r="E1833" s="155"/>
      <c r="F1833" s="685"/>
      <c r="G1833" s="113"/>
    </row>
    <row r="1834" spans="1:7" ht="13.5" customHeight="1">
      <c r="A1834" s="155"/>
      <c r="B1834" s="155"/>
      <c r="C1834" s="155"/>
      <c r="D1834" s="685"/>
      <c r="E1834" s="155"/>
      <c r="F1834" s="685"/>
      <c r="G1834" s="113"/>
    </row>
    <row r="1835" spans="1:7" ht="13.5" customHeight="1">
      <c r="A1835" s="155"/>
      <c r="B1835" s="155"/>
      <c r="C1835" s="155"/>
      <c r="D1835" s="685"/>
      <c r="E1835" s="155"/>
      <c r="F1835" s="685"/>
      <c r="G1835" s="113"/>
    </row>
    <row r="1836" spans="1:7" ht="13.5" customHeight="1">
      <c r="A1836" s="155"/>
      <c r="B1836" s="155"/>
      <c r="C1836" s="155"/>
      <c r="D1836" s="685"/>
      <c r="E1836" s="155"/>
      <c r="F1836" s="685"/>
      <c r="G1836" s="113"/>
    </row>
    <row r="1837" spans="1:7" ht="13.5" customHeight="1">
      <c r="A1837" s="155"/>
      <c r="B1837" s="155"/>
      <c r="C1837" s="155"/>
      <c r="D1837" s="685"/>
      <c r="E1837" s="155"/>
      <c r="F1837" s="685"/>
      <c r="G1837" s="113"/>
    </row>
    <row r="1838" spans="1:7" ht="13.5" customHeight="1">
      <c r="A1838" s="155"/>
      <c r="B1838" s="155"/>
      <c r="C1838" s="155"/>
      <c r="D1838" s="685"/>
      <c r="E1838" s="155"/>
      <c r="F1838" s="685"/>
      <c r="G1838" s="113"/>
    </row>
    <row r="1839" spans="1:7" ht="13.5" customHeight="1">
      <c r="A1839" s="155"/>
      <c r="B1839" s="155"/>
      <c r="C1839" s="155"/>
      <c r="D1839" s="685"/>
      <c r="E1839" s="155"/>
      <c r="F1839" s="685"/>
      <c r="G1839" s="113"/>
    </row>
    <row r="1840" spans="1:7" ht="13.5" customHeight="1">
      <c r="A1840" s="155"/>
      <c r="B1840" s="155"/>
      <c r="C1840" s="155"/>
      <c r="D1840" s="685"/>
      <c r="E1840" s="155"/>
      <c r="F1840" s="685"/>
      <c r="G1840" s="113"/>
    </row>
    <row r="1841" spans="1:7" ht="13.5" customHeight="1">
      <c r="A1841" s="155"/>
      <c r="B1841" s="155"/>
      <c r="C1841" s="155"/>
      <c r="D1841" s="685"/>
      <c r="E1841" s="155"/>
      <c r="F1841" s="685"/>
      <c r="G1841" s="113"/>
    </row>
    <row r="1842" spans="1:7" ht="13.5" customHeight="1">
      <c r="A1842" s="155"/>
      <c r="B1842" s="155"/>
      <c r="C1842" s="155"/>
      <c r="D1842" s="685"/>
      <c r="E1842" s="155"/>
      <c r="F1842" s="685"/>
      <c r="G1842" s="113"/>
    </row>
    <row r="1843" spans="1:7" ht="13.5" customHeight="1">
      <c r="A1843" s="155"/>
      <c r="B1843" s="155"/>
      <c r="C1843" s="155"/>
      <c r="D1843" s="685"/>
      <c r="E1843" s="155"/>
      <c r="F1843" s="685"/>
      <c r="G1843" s="113"/>
    </row>
    <row r="1844" spans="1:7" ht="13.5" customHeight="1">
      <c r="A1844" s="155"/>
      <c r="B1844" s="155"/>
      <c r="C1844" s="155"/>
      <c r="D1844" s="685"/>
      <c r="E1844" s="155"/>
      <c r="F1844" s="685"/>
      <c r="G1844" s="113"/>
    </row>
    <row r="1845" spans="1:7" ht="13.5" customHeight="1">
      <c r="A1845" s="155"/>
      <c r="B1845" s="155"/>
      <c r="C1845" s="155"/>
      <c r="D1845" s="168"/>
      <c r="E1845" s="155"/>
      <c r="F1845" s="168"/>
      <c r="G1845" s="113"/>
    </row>
    <row r="1846" spans="1:7" ht="13.5" customHeight="1">
      <c r="A1846" s="155"/>
      <c r="B1846" s="155"/>
      <c r="C1846" s="155"/>
      <c r="D1846" s="168"/>
      <c r="E1846" s="155"/>
      <c r="F1846" s="168"/>
      <c r="G1846" s="113"/>
    </row>
    <row r="1847" spans="1:7" ht="13.5" customHeight="1">
      <c r="A1847" s="155"/>
      <c r="B1847" s="155"/>
      <c r="C1847" s="155"/>
      <c r="D1847" s="685"/>
      <c r="E1847" s="155"/>
      <c r="F1847" s="685"/>
      <c r="G1847" s="113"/>
    </row>
    <row r="1848" spans="1:7" ht="13.5" customHeight="1">
      <c r="A1848" s="155"/>
      <c r="B1848" s="155"/>
      <c r="C1848" s="155"/>
      <c r="D1848" s="168"/>
      <c r="E1848" s="155"/>
      <c r="F1848" s="168"/>
      <c r="G1848" s="113"/>
    </row>
    <row r="1849" spans="1:7" ht="13.5" customHeight="1">
      <c r="A1849" s="155"/>
      <c r="B1849" s="155"/>
      <c r="C1849" s="155"/>
      <c r="D1849" s="432"/>
      <c r="E1849" s="155"/>
      <c r="F1849" s="432"/>
      <c r="G1849" s="113"/>
    </row>
    <row r="1850" spans="1:7" ht="13.5" customHeight="1">
      <c r="A1850" s="155"/>
      <c r="B1850" s="155"/>
      <c r="C1850" s="155"/>
      <c r="D1850" s="168"/>
      <c r="E1850" s="155"/>
      <c r="F1850" s="168"/>
      <c r="G1850" s="113"/>
    </row>
    <row r="1851" spans="1:7" ht="15.75" customHeight="1">
      <c r="A1851" s="155"/>
      <c r="B1851" s="155"/>
      <c r="C1851" s="155"/>
      <c r="D1851" s="432"/>
      <c r="E1851" s="155"/>
      <c r="F1851" s="432"/>
      <c r="G1851" s="113"/>
    </row>
    <row r="1852" spans="1:7" ht="15.75" customHeight="1">
      <c r="A1852" s="155"/>
      <c r="B1852" s="155"/>
      <c r="C1852" s="155"/>
      <c r="D1852" s="168"/>
      <c r="E1852" s="155"/>
      <c r="F1852" s="168"/>
      <c r="G1852" s="113"/>
    </row>
    <row r="1853" spans="1:7" ht="15.75" customHeight="1">
      <c r="A1853" s="738" t="s">
        <v>80</v>
      </c>
      <c r="B1853" s="738"/>
      <c r="C1853" s="738"/>
      <c r="D1853" s="738"/>
      <c r="E1853" s="738"/>
      <c r="F1853" s="738"/>
      <c r="G1853" s="738"/>
    </row>
    <row r="1854" spans="1:7" ht="15.75" customHeight="1">
      <c r="A1854" s="155"/>
      <c r="B1854" s="155"/>
      <c r="C1854" s="155"/>
      <c r="D1854" s="155"/>
      <c r="E1854" s="155"/>
      <c r="F1854" s="155"/>
      <c r="G1854" s="113"/>
    </row>
    <row r="1855" spans="1:7" ht="15.75" customHeight="1">
      <c r="A1855" s="431">
        <v>1</v>
      </c>
      <c r="B1855" s="428"/>
      <c r="C1855" s="115"/>
      <c r="D1855" s="116" t="s">
        <v>81</v>
      </c>
      <c r="E1855" s="135" t="s">
        <v>69</v>
      </c>
      <c r="F1855" s="148"/>
      <c r="G1855" s="116"/>
    </row>
    <row r="1856" spans="1:7" ht="15.75" customHeight="1">
      <c r="A1856" s="431">
        <v>2</v>
      </c>
      <c r="B1856" s="428"/>
      <c r="C1856" s="115"/>
      <c r="D1856" s="116" t="s">
        <v>82</v>
      </c>
      <c r="E1856" s="135" t="s">
        <v>69</v>
      </c>
      <c r="F1856" s="148" t="s">
        <v>1140</v>
      </c>
      <c r="G1856" s="116"/>
    </row>
    <row r="1857" spans="1:7" ht="15.75" customHeight="1">
      <c r="A1857" s="431">
        <v>3</v>
      </c>
      <c r="B1857" s="428"/>
      <c r="C1857" s="115"/>
      <c r="D1857" s="116" t="s">
        <v>83</v>
      </c>
      <c r="E1857" s="135" t="s">
        <v>69</v>
      </c>
      <c r="F1857" s="148" t="s">
        <v>481</v>
      </c>
      <c r="G1857" s="116"/>
    </row>
    <row r="1858" spans="1:7" ht="49.5" customHeight="1">
      <c r="A1858" s="160">
        <v>4</v>
      </c>
      <c r="B1858" s="425"/>
      <c r="C1858" s="171"/>
      <c r="D1858" s="125" t="s">
        <v>84</v>
      </c>
      <c r="E1858" s="143" t="s">
        <v>69</v>
      </c>
      <c r="F1858" s="779" t="s">
        <v>1139</v>
      </c>
      <c r="G1858" s="780"/>
    </row>
    <row r="1859" spans="1:7" ht="47.25" customHeight="1">
      <c r="A1859" s="160">
        <v>5</v>
      </c>
      <c r="B1859" s="425"/>
      <c r="C1859" s="171"/>
      <c r="D1859" s="125" t="s">
        <v>85</v>
      </c>
      <c r="E1859" s="143" t="s">
        <v>69</v>
      </c>
      <c r="F1859" s="760" t="s">
        <v>1146</v>
      </c>
      <c r="G1859" s="761"/>
    </row>
    <row r="1860" spans="1:7" ht="35.25" customHeight="1">
      <c r="A1860" s="146"/>
      <c r="B1860" s="126"/>
      <c r="C1860" s="132"/>
      <c r="D1860" s="130"/>
      <c r="E1860" s="135"/>
      <c r="F1860" s="760" t="s">
        <v>1151</v>
      </c>
      <c r="G1860" s="761"/>
    </row>
    <row r="1861" spans="1:7" ht="33.75" customHeight="1">
      <c r="A1861" s="162"/>
      <c r="B1861" s="127"/>
      <c r="C1861" s="128"/>
      <c r="D1861" s="129"/>
      <c r="E1861" s="135"/>
      <c r="F1861" s="760" t="s">
        <v>1147</v>
      </c>
      <c r="G1861" s="761"/>
    </row>
    <row r="1862" spans="1:7" ht="21" customHeight="1">
      <c r="A1862" s="162"/>
      <c r="B1862" s="127"/>
      <c r="C1862" s="128"/>
      <c r="D1862" s="129"/>
      <c r="E1862" s="135"/>
      <c r="F1862" s="760" t="s">
        <v>1148</v>
      </c>
      <c r="G1862" s="761"/>
    </row>
    <row r="1863" spans="1:7" ht="36.75" customHeight="1">
      <c r="A1863" s="162"/>
      <c r="B1863" s="127"/>
      <c r="C1863" s="128"/>
      <c r="D1863" s="129"/>
      <c r="E1863" s="135"/>
      <c r="F1863" s="760" t="s">
        <v>1149</v>
      </c>
      <c r="G1863" s="761"/>
    </row>
    <row r="1864" spans="1:7" ht="20.25" customHeight="1">
      <c r="A1864" s="162"/>
      <c r="B1864" s="127"/>
      <c r="C1864" s="128"/>
      <c r="D1864" s="129"/>
      <c r="E1864" s="135"/>
      <c r="F1864" s="760" t="s">
        <v>1150</v>
      </c>
      <c r="G1864" s="761"/>
    </row>
    <row r="1865" spans="1:7" ht="18" customHeight="1">
      <c r="A1865" s="147"/>
      <c r="B1865" s="118"/>
      <c r="C1865" s="119"/>
      <c r="D1865" s="120"/>
      <c r="E1865" s="135"/>
      <c r="F1865" s="749" t="s">
        <v>285</v>
      </c>
      <c r="G1865" s="750"/>
    </row>
    <row r="1866" spans="1:7" ht="36" customHeight="1">
      <c r="A1866" s="160">
        <v>6</v>
      </c>
      <c r="B1866" s="551"/>
      <c r="C1866" s="171"/>
      <c r="D1866" s="125" t="s">
        <v>86</v>
      </c>
      <c r="E1866" s="143" t="s">
        <v>69</v>
      </c>
      <c r="F1866" s="744" t="s">
        <v>1125</v>
      </c>
      <c r="G1866" s="744"/>
    </row>
    <row r="1867" spans="1:7" ht="36" customHeight="1">
      <c r="A1867" s="146"/>
      <c r="B1867" s="126"/>
      <c r="C1867" s="132"/>
      <c r="D1867" s="130"/>
      <c r="E1867" s="135"/>
      <c r="F1867" s="742" t="s">
        <v>591</v>
      </c>
      <c r="G1867" s="742"/>
    </row>
    <row r="1868" spans="1:7" ht="36" customHeight="1">
      <c r="A1868" s="162"/>
      <c r="B1868" s="127"/>
      <c r="C1868" s="128"/>
      <c r="D1868" s="129"/>
      <c r="E1868" s="135"/>
      <c r="F1868" s="742" t="s">
        <v>688</v>
      </c>
      <c r="G1868" s="742"/>
    </row>
    <row r="1869" spans="1:7" ht="36" customHeight="1">
      <c r="A1869" s="162"/>
      <c r="B1869" s="127"/>
      <c r="C1869" s="128"/>
      <c r="D1869" s="129"/>
      <c r="E1869" s="135"/>
      <c r="F1869" s="742" t="s">
        <v>687</v>
      </c>
      <c r="G1869" s="742"/>
    </row>
    <row r="1870" spans="1:7" ht="36" customHeight="1">
      <c r="A1870" s="162"/>
      <c r="B1870" s="127"/>
      <c r="C1870" s="128"/>
      <c r="D1870" s="129"/>
      <c r="E1870" s="135"/>
      <c r="F1870" s="742" t="s">
        <v>689</v>
      </c>
      <c r="G1870" s="742"/>
    </row>
    <row r="1871" spans="1:7" ht="36" customHeight="1">
      <c r="A1871" s="162"/>
      <c r="B1871" s="127"/>
      <c r="C1871" s="128"/>
      <c r="D1871" s="129"/>
      <c r="E1871" s="135"/>
      <c r="F1871" s="742" t="s">
        <v>690</v>
      </c>
      <c r="G1871" s="742"/>
    </row>
    <row r="1872" spans="1:7" ht="36" customHeight="1">
      <c r="A1872" s="162"/>
      <c r="B1872" s="127"/>
      <c r="C1872" s="128"/>
      <c r="D1872" s="129"/>
      <c r="E1872" s="135"/>
      <c r="F1872" s="742" t="s">
        <v>592</v>
      </c>
      <c r="G1872" s="742"/>
    </row>
    <row r="1873" spans="1:7" ht="36" customHeight="1">
      <c r="A1873" s="162"/>
      <c r="B1873" s="127"/>
      <c r="C1873" s="128"/>
      <c r="D1873" s="129"/>
      <c r="E1873" s="135"/>
      <c r="F1873" s="742" t="s">
        <v>593</v>
      </c>
      <c r="G1873" s="742"/>
    </row>
    <row r="1874" spans="1:7" ht="36" customHeight="1">
      <c r="A1874" s="162"/>
      <c r="B1874" s="127"/>
      <c r="C1874" s="128"/>
      <c r="D1874" s="129"/>
      <c r="E1874" s="135"/>
      <c r="F1874" s="742" t="s">
        <v>594</v>
      </c>
      <c r="G1874" s="742"/>
    </row>
    <row r="1875" spans="1:7" ht="36" customHeight="1">
      <c r="A1875" s="162"/>
      <c r="B1875" s="127"/>
      <c r="C1875" s="128"/>
      <c r="D1875" s="129"/>
      <c r="E1875" s="135"/>
      <c r="F1875" s="742" t="s">
        <v>691</v>
      </c>
      <c r="G1875" s="742"/>
    </row>
    <row r="1876" spans="1:7" ht="21" customHeight="1">
      <c r="A1876" s="162"/>
      <c r="B1876" s="127"/>
      <c r="C1876" s="128"/>
      <c r="D1876" s="129"/>
      <c r="E1876" s="135"/>
      <c r="F1876" s="449" t="s">
        <v>1126</v>
      </c>
      <c r="G1876" s="220"/>
    </row>
    <row r="1877" spans="1:7" ht="21" customHeight="1">
      <c r="A1877" s="147"/>
      <c r="B1877" s="118"/>
      <c r="C1877" s="119"/>
      <c r="D1877" s="120"/>
      <c r="E1877" s="135"/>
      <c r="F1877" s="148" t="s">
        <v>357</v>
      </c>
      <c r="G1877" s="116"/>
    </row>
    <row r="1878" spans="1:7" ht="36" customHeight="1">
      <c r="A1878" s="160">
        <v>7</v>
      </c>
      <c r="B1878" s="425"/>
      <c r="C1878" s="171"/>
      <c r="D1878" s="125" t="s">
        <v>87</v>
      </c>
      <c r="E1878" s="143" t="s">
        <v>69</v>
      </c>
      <c r="F1878" s="779" t="s">
        <v>1129</v>
      </c>
      <c r="G1878" s="780"/>
    </row>
    <row r="1879" spans="1:7" ht="33" customHeight="1">
      <c r="A1879" s="160">
        <v>8</v>
      </c>
      <c r="B1879" s="425"/>
      <c r="C1879" s="171"/>
      <c r="D1879" s="125" t="s">
        <v>88</v>
      </c>
      <c r="E1879" s="143" t="s">
        <v>69</v>
      </c>
      <c r="F1879" s="760" t="s">
        <v>1213</v>
      </c>
      <c r="G1879" s="761"/>
    </row>
    <row r="1880" spans="1:7" ht="18" customHeight="1">
      <c r="A1880" s="146"/>
      <c r="B1880" s="126"/>
      <c r="C1880" s="132"/>
      <c r="D1880" s="130"/>
      <c r="E1880" s="135"/>
      <c r="F1880" s="760" t="s">
        <v>1214</v>
      </c>
      <c r="G1880" s="761"/>
    </row>
    <row r="1881" spans="1:7" ht="17.25" customHeight="1">
      <c r="A1881" s="162"/>
      <c r="B1881" s="127"/>
      <c r="C1881" s="128"/>
      <c r="D1881" s="129"/>
      <c r="E1881" s="135"/>
      <c r="F1881" s="760" t="s">
        <v>1215</v>
      </c>
      <c r="G1881" s="761"/>
    </row>
    <row r="1882" spans="1:7" ht="18" customHeight="1">
      <c r="A1882" s="162"/>
      <c r="B1882" s="127"/>
      <c r="C1882" s="128"/>
      <c r="D1882" s="129"/>
      <c r="E1882" s="135"/>
      <c r="F1882" s="760" t="s">
        <v>1216</v>
      </c>
      <c r="G1882" s="761"/>
    </row>
    <row r="1883" spans="1:7" ht="18" customHeight="1">
      <c r="A1883" s="162"/>
      <c r="B1883" s="127"/>
      <c r="C1883" s="128"/>
      <c r="D1883" s="129"/>
      <c r="E1883" s="135"/>
      <c r="F1883" s="760" t="s">
        <v>1217</v>
      </c>
      <c r="G1883" s="761"/>
    </row>
    <row r="1884" spans="1:7" ht="21" customHeight="1">
      <c r="A1884" s="162"/>
      <c r="B1884" s="127"/>
      <c r="C1884" s="128"/>
      <c r="D1884" s="129"/>
      <c r="E1884" s="135"/>
      <c r="F1884" s="760" t="s">
        <v>1150</v>
      </c>
      <c r="G1884" s="761"/>
    </row>
    <row r="1885" spans="1:7" ht="15.75" customHeight="1">
      <c r="A1885" s="431">
        <v>9</v>
      </c>
      <c r="B1885" s="428"/>
      <c r="C1885" s="115"/>
      <c r="D1885" s="116" t="s">
        <v>89</v>
      </c>
      <c r="E1885" s="135" t="s">
        <v>69</v>
      </c>
      <c r="F1885" s="142" t="s">
        <v>536</v>
      </c>
      <c r="G1885" s="142" t="s">
        <v>1040</v>
      </c>
    </row>
    <row r="1886" spans="1:7" ht="15.75" customHeight="1">
      <c r="A1886" s="146"/>
      <c r="B1886" s="126"/>
      <c r="C1886" s="132"/>
      <c r="D1886" s="130"/>
      <c r="E1886" s="135"/>
      <c r="F1886" s="142" t="s">
        <v>196</v>
      </c>
      <c r="G1886" s="142" t="s">
        <v>1041</v>
      </c>
    </row>
    <row r="1887" spans="1:7" ht="15.75" customHeight="1">
      <c r="A1887" s="146"/>
      <c r="B1887" s="126"/>
      <c r="C1887" s="132"/>
      <c r="D1887" s="130"/>
      <c r="E1887" s="135"/>
      <c r="F1887" s="142" t="s">
        <v>197</v>
      </c>
      <c r="G1887" s="142" t="s">
        <v>221</v>
      </c>
    </row>
    <row r="1888" spans="1:7" ht="15.75" customHeight="1">
      <c r="A1888" s="146"/>
      <c r="B1888" s="126"/>
      <c r="C1888" s="132"/>
      <c r="D1888" s="130"/>
      <c r="E1888" s="135"/>
      <c r="F1888" s="142" t="s">
        <v>537</v>
      </c>
      <c r="G1888" s="142" t="s">
        <v>1042</v>
      </c>
    </row>
    <row r="1889" spans="1:7" ht="15.75" customHeight="1">
      <c r="A1889" s="146"/>
      <c r="B1889" s="126"/>
      <c r="C1889" s="132"/>
      <c r="D1889" s="130"/>
      <c r="E1889" s="135"/>
      <c r="F1889" s="142" t="s">
        <v>538</v>
      </c>
      <c r="G1889" s="142" t="s">
        <v>1043</v>
      </c>
    </row>
    <row r="1890" spans="1:7" ht="15.75" customHeight="1">
      <c r="A1890" s="146"/>
      <c r="B1890" s="126"/>
      <c r="C1890" s="132"/>
      <c r="D1890" s="130"/>
      <c r="E1890" s="135"/>
      <c r="F1890" s="135" t="s">
        <v>198</v>
      </c>
      <c r="G1890" s="135" t="s">
        <v>1044</v>
      </c>
    </row>
    <row r="1891" spans="1:7" ht="15.75" customHeight="1">
      <c r="A1891" s="162"/>
      <c r="B1891" s="127"/>
      <c r="C1891" s="128"/>
      <c r="D1891" s="129"/>
      <c r="E1891" s="135"/>
      <c r="F1891" s="113" t="s">
        <v>199</v>
      </c>
      <c r="G1891" s="135" t="s">
        <v>1045</v>
      </c>
    </row>
    <row r="1892" spans="1:7" ht="15.75" customHeight="1">
      <c r="A1892" s="162"/>
      <c r="B1892" s="127"/>
      <c r="C1892" s="128"/>
      <c r="D1892" s="129"/>
      <c r="E1892" s="135"/>
      <c r="F1892" s="142" t="s">
        <v>539</v>
      </c>
      <c r="G1892" s="142" t="s">
        <v>1046</v>
      </c>
    </row>
    <row r="1893" spans="1:7" ht="15.75" customHeight="1">
      <c r="A1893" s="147"/>
      <c r="B1893" s="118"/>
      <c r="C1893" s="119"/>
      <c r="D1893" s="120"/>
      <c r="E1893" s="135"/>
      <c r="F1893" s="144" t="s">
        <v>540</v>
      </c>
      <c r="G1893" s="144" t="s">
        <v>1047</v>
      </c>
    </row>
    <row r="1894" spans="1:7" ht="36.75" customHeight="1">
      <c r="A1894" s="160">
        <v>10</v>
      </c>
      <c r="B1894" s="425"/>
      <c r="C1894" s="171"/>
      <c r="D1894" s="125" t="s">
        <v>90</v>
      </c>
      <c r="E1894" s="143" t="s">
        <v>69</v>
      </c>
      <c r="F1894" s="779" t="s">
        <v>1130</v>
      </c>
      <c r="G1894" s="780"/>
    </row>
    <row r="1895" spans="1:7" ht="15.75" customHeight="1">
      <c r="A1895" s="431">
        <v>11</v>
      </c>
      <c r="B1895" s="428"/>
      <c r="C1895" s="115"/>
      <c r="D1895" s="116" t="s">
        <v>91</v>
      </c>
      <c r="E1895" s="135" t="s">
        <v>69</v>
      </c>
      <c r="F1895" s="452" t="s">
        <v>607</v>
      </c>
      <c r="G1895" s="116"/>
    </row>
    <row r="1896" spans="1:7" ht="33" customHeight="1">
      <c r="A1896" s="431"/>
      <c r="B1896" s="428"/>
      <c r="C1896" s="115"/>
      <c r="D1896" s="116"/>
      <c r="E1896" s="135"/>
      <c r="F1896" s="734" t="s">
        <v>1131</v>
      </c>
      <c r="G1896" s="735"/>
    </row>
    <row r="1897" spans="1:7" ht="15.75" customHeight="1">
      <c r="A1897" s="431"/>
      <c r="B1897" s="428"/>
      <c r="C1897" s="115"/>
      <c r="D1897" s="116"/>
      <c r="E1897" s="135"/>
      <c r="F1897" s="204" t="s">
        <v>1132</v>
      </c>
      <c r="G1897" s="116"/>
    </row>
    <row r="1898" spans="1:7" ht="15.75" customHeight="1">
      <c r="A1898" s="431"/>
      <c r="B1898" s="428"/>
      <c r="C1898" s="115"/>
      <c r="D1898" s="116"/>
      <c r="E1898" s="135"/>
      <c r="F1898" s="196" t="s">
        <v>609</v>
      </c>
      <c r="G1898" s="116"/>
    </row>
    <row r="1899" spans="1:7" ht="15.75" customHeight="1">
      <c r="A1899" s="431"/>
      <c r="B1899" s="428"/>
      <c r="C1899" s="115"/>
      <c r="D1899" s="116"/>
      <c r="E1899" s="135"/>
      <c r="F1899" s="204" t="s">
        <v>610</v>
      </c>
      <c r="G1899" s="116"/>
    </row>
    <row r="1900" spans="1:7" ht="15.75" customHeight="1">
      <c r="A1900" s="160">
        <v>12</v>
      </c>
      <c r="B1900" s="428"/>
      <c r="C1900" s="115"/>
      <c r="D1900" s="125" t="s">
        <v>92</v>
      </c>
      <c r="E1900" s="135" t="s">
        <v>69</v>
      </c>
      <c r="F1900" s="760" t="s">
        <v>1218</v>
      </c>
      <c r="G1900" s="761"/>
    </row>
    <row r="1901" spans="1:7" ht="15.75" customHeight="1">
      <c r="A1901" s="182"/>
      <c r="B1901" s="126"/>
      <c r="C1901" s="132"/>
      <c r="D1901" s="133"/>
      <c r="E1901" s="135"/>
      <c r="F1901" s="760" t="s">
        <v>1219</v>
      </c>
      <c r="G1901" s="761"/>
    </row>
    <row r="1902" spans="1:7" ht="15.75" customHeight="1">
      <c r="A1902" s="183"/>
      <c r="B1902" s="127"/>
      <c r="C1902" s="128"/>
      <c r="D1902" s="184"/>
      <c r="E1902" s="135"/>
      <c r="F1902" s="760" t="s">
        <v>1220</v>
      </c>
      <c r="G1902" s="761"/>
    </row>
    <row r="1903" spans="1:7" ht="15.75" customHeight="1">
      <c r="A1903" s="183"/>
      <c r="B1903" s="127"/>
      <c r="C1903" s="128"/>
      <c r="D1903" s="184"/>
      <c r="E1903" s="135"/>
      <c r="F1903" s="760" t="s">
        <v>1221</v>
      </c>
      <c r="G1903" s="761"/>
    </row>
    <row r="1904" spans="1:7" ht="15.75" customHeight="1">
      <c r="A1904" s="183"/>
      <c r="B1904" s="127"/>
      <c r="C1904" s="128"/>
      <c r="D1904" s="184"/>
      <c r="E1904" s="135"/>
      <c r="F1904" s="760" t="s">
        <v>1222</v>
      </c>
      <c r="G1904" s="761"/>
    </row>
    <row r="1905" spans="1:7" ht="15.75" customHeight="1">
      <c r="A1905" s="185"/>
      <c r="B1905" s="118"/>
      <c r="C1905" s="119"/>
      <c r="D1905" s="124"/>
      <c r="E1905" s="135"/>
      <c r="F1905" s="760" t="s">
        <v>1223</v>
      </c>
      <c r="G1905" s="761"/>
    </row>
    <row r="1906" spans="1:7" ht="15.75" customHeight="1">
      <c r="A1906" s="431">
        <v>13</v>
      </c>
      <c r="B1906" s="428"/>
      <c r="C1906" s="115"/>
      <c r="D1906" s="116" t="s">
        <v>93</v>
      </c>
      <c r="E1906" s="135" t="s">
        <v>69</v>
      </c>
      <c r="F1906" s="186"/>
      <c r="G1906" s="116"/>
    </row>
    <row r="1907" spans="1:7" ht="15.75" customHeight="1">
      <c r="A1907" s="431"/>
      <c r="B1907" s="428"/>
      <c r="C1907" s="115"/>
      <c r="D1907" s="116"/>
      <c r="E1907" s="135"/>
      <c r="F1907" s="186"/>
      <c r="G1907" s="116"/>
    </row>
    <row r="1908" spans="1:7" ht="15.75" customHeight="1">
      <c r="A1908" s="431">
        <v>14</v>
      </c>
      <c r="B1908" s="428"/>
      <c r="C1908" s="115"/>
      <c r="D1908" s="116" t="s">
        <v>94</v>
      </c>
      <c r="E1908" s="135" t="s">
        <v>69</v>
      </c>
      <c r="F1908" s="186" t="s">
        <v>286</v>
      </c>
      <c r="G1908" s="116"/>
    </row>
    <row r="1909" spans="1:7" ht="15.75" customHeight="1">
      <c r="A1909" s="146"/>
      <c r="B1909" s="126"/>
      <c r="C1909" s="132"/>
      <c r="D1909" s="130"/>
      <c r="E1909" s="135"/>
      <c r="F1909" s="186" t="s">
        <v>287</v>
      </c>
      <c r="G1909" s="116"/>
    </row>
    <row r="1910" spans="1:7" ht="15.75" customHeight="1">
      <c r="A1910" s="162"/>
      <c r="B1910" s="127"/>
      <c r="C1910" s="128"/>
      <c r="D1910" s="129"/>
      <c r="E1910" s="135"/>
      <c r="F1910" s="186" t="s">
        <v>137</v>
      </c>
      <c r="G1910" s="116"/>
    </row>
    <row r="1911" spans="1:7" ht="15.75" customHeight="1">
      <c r="A1911" s="147"/>
      <c r="B1911" s="118"/>
      <c r="C1911" s="119"/>
      <c r="D1911" s="120"/>
      <c r="E1911" s="135"/>
      <c r="F1911" s="186" t="s">
        <v>288</v>
      </c>
      <c r="G1911" s="116"/>
    </row>
    <row r="1912" spans="1:7" ht="15.75" customHeight="1">
      <c r="A1912" s="431">
        <v>15</v>
      </c>
      <c r="B1912" s="428"/>
      <c r="C1912" s="115"/>
      <c r="D1912" s="116" t="s">
        <v>95</v>
      </c>
      <c r="E1912" s="135" t="s">
        <v>69</v>
      </c>
      <c r="F1912" s="148"/>
      <c r="G1912" s="116"/>
    </row>
    <row r="1913" spans="1:7" ht="15.75" customHeight="1">
      <c r="A1913" s="149"/>
      <c r="B1913" s="135" t="s">
        <v>115</v>
      </c>
      <c r="C1913" s="135"/>
      <c r="D1913" s="135" t="s">
        <v>96</v>
      </c>
      <c r="E1913" s="135" t="s">
        <v>69</v>
      </c>
      <c r="F1913" s="148" t="s">
        <v>142</v>
      </c>
      <c r="G1913" s="116"/>
    </row>
    <row r="1914" spans="1:7" ht="15.75" customHeight="1">
      <c r="A1914" s="152"/>
      <c r="B1914" s="135" t="s">
        <v>116</v>
      </c>
      <c r="C1914" s="135"/>
      <c r="D1914" s="135" t="s">
        <v>97</v>
      </c>
      <c r="E1914" s="135" t="s">
        <v>69</v>
      </c>
      <c r="F1914" s="148" t="s">
        <v>139</v>
      </c>
      <c r="G1914" s="116"/>
    </row>
    <row r="1915" spans="1:7" ht="15.75" customHeight="1">
      <c r="A1915" s="152"/>
      <c r="B1915" s="135" t="s">
        <v>117</v>
      </c>
      <c r="C1915" s="135"/>
      <c r="D1915" s="135" t="s">
        <v>98</v>
      </c>
      <c r="E1915" s="135" t="s">
        <v>69</v>
      </c>
      <c r="F1915" s="148"/>
      <c r="G1915" s="116"/>
    </row>
    <row r="1916" spans="1:7" ht="15.75" customHeight="1">
      <c r="A1916" s="152"/>
      <c r="B1916" s="135"/>
      <c r="C1916" s="135" t="s">
        <v>52</v>
      </c>
      <c r="D1916" s="135" t="s">
        <v>99</v>
      </c>
      <c r="E1916" s="135" t="s">
        <v>69</v>
      </c>
      <c r="F1916" s="148" t="s">
        <v>52</v>
      </c>
      <c r="G1916" s="116"/>
    </row>
    <row r="1917" spans="1:7" ht="15.75" customHeight="1">
      <c r="A1917" s="152"/>
      <c r="B1917" s="135"/>
      <c r="C1917" s="135" t="s">
        <v>52</v>
      </c>
      <c r="D1917" s="135" t="s">
        <v>100</v>
      </c>
      <c r="E1917" s="135" t="s">
        <v>69</v>
      </c>
      <c r="F1917" s="175" t="s">
        <v>289</v>
      </c>
      <c r="G1917" s="116"/>
    </row>
    <row r="1918" spans="1:7" ht="15.75" customHeight="1">
      <c r="A1918" s="152"/>
      <c r="B1918" s="148"/>
      <c r="C1918" s="117"/>
      <c r="D1918" s="116"/>
      <c r="E1918" s="135"/>
      <c r="F1918" s="175" t="s">
        <v>290</v>
      </c>
      <c r="G1918" s="116"/>
    </row>
    <row r="1919" spans="1:7" ht="15.75" customHeight="1">
      <c r="A1919" s="152"/>
      <c r="B1919" s="135" t="s">
        <v>118</v>
      </c>
      <c r="C1919" s="135"/>
      <c r="D1919" s="135" t="s">
        <v>101</v>
      </c>
      <c r="E1919" s="135" t="s">
        <v>69</v>
      </c>
      <c r="F1919" s="175" t="s">
        <v>304</v>
      </c>
      <c r="G1919" s="116"/>
    </row>
    <row r="1920" spans="1:7" ht="15.75" customHeight="1">
      <c r="A1920" s="152"/>
      <c r="B1920" s="148"/>
      <c r="C1920" s="117"/>
      <c r="D1920" s="116"/>
      <c r="E1920" s="135"/>
      <c r="F1920" s="746" t="s">
        <v>305</v>
      </c>
      <c r="G1920" s="748"/>
    </row>
    <row r="1921" spans="1:7" ht="15.75" customHeight="1">
      <c r="A1921" s="152"/>
      <c r="B1921" s="148"/>
      <c r="C1921" s="117"/>
      <c r="D1921" s="116"/>
      <c r="E1921" s="135"/>
      <c r="F1921" s="779" t="s">
        <v>306</v>
      </c>
      <c r="G1921" s="780"/>
    </row>
    <row r="1922" spans="1:7" ht="15.75" customHeight="1">
      <c r="A1922" s="152"/>
      <c r="B1922" s="135" t="s">
        <v>119</v>
      </c>
      <c r="C1922" s="135"/>
      <c r="D1922" s="135" t="s">
        <v>102</v>
      </c>
      <c r="E1922" s="135" t="s">
        <v>69</v>
      </c>
      <c r="F1922" s="175" t="s">
        <v>291</v>
      </c>
      <c r="G1922" s="116"/>
    </row>
    <row r="1923" spans="1:7" ht="15.75" customHeight="1">
      <c r="A1923" s="152"/>
      <c r="B1923" s="148"/>
      <c r="C1923" s="117"/>
      <c r="D1923" s="116"/>
      <c r="E1923" s="135"/>
      <c r="F1923" s="175" t="s">
        <v>292</v>
      </c>
      <c r="G1923" s="116"/>
    </row>
    <row r="1924" spans="1:7" ht="15.75" customHeight="1">
      <c r="A1924" s="152"/>
      <c r="B1924" s="148"/>
      <c r="C1924" s="117"/>
      <c r="D1924" s="116"/>
      <c r="E1924" s="135"/>
      <c r="F1924" s="175" t="s">
        <v>293</v>
      </c>
      <c r="G1924" s="116"/>
    </row>
    <row r="1925" spans="1:7" ht="15.75" customHeight="1">
      <c r="A1925" s="152"/>
      <c r="B1925" s="148"/>
      <c r="C1925" s="117"/>
      <c r="D1925" s="116"/>
      <c r="E1925" s="135"/>
      <c r="F1925" s="175" t="s">
        <v>274</v>
      </c>
      <c r="G1925" s="116"/>
    </row>
    <row r="1926" spans="1:7" ht="15.75" customHeight="1">
      <c r="A1926" s="152"/>
      <c r="B1926" s="135" t="s">
        <v>120</v>
      </c>
      <c r="C1926" s="135"/>
      <c r="D1926" s="135" t="s">
        <v>103</v>
      </c>
      <c r="E1926" s="135" t="s">
        <v>69</v>
      </c>
      <c r="F1926" s="148" t="s">
        <v>52</v>
      </c>
      <c r="G1926" s="116"/>
    </row>
    <row r="1927" spans="1:7" ht="15.75" customHeight="1">
      <c r="A1927" s="152"/>
      <c r="B1927" s="135" t="s">
        <v>121</v>
      </c>
      <c r="C1927" s="135"/>
      <c r="D1927" s="135" t="s">
        <v>104</v>
      </c>
      <c r="E1927" s="135" t="s">
        <v>69</v>
      </c>
      <c r="F1927" s="428" t="s">
        <v>242</v>
      </c>
      <c r="G1927" s="116"/>
    </row>
    <row r="1928" spans="1:7" ht="15.75" customHeight="1">
      <c r="A1928" s="152"/>
      <c r="B1928" s="135" t="s">
        <v>122</v>
      </c>
      <c r="C1928" s="135"/>
      <c r="D1928" s="135" t="s">
        <v>105</v>
      </c>
      <c r="E1928" s="135" t="s">
        <v>69</v>
      </c>
      <c r="F1928" s="148" t="s">
        <v>52</v>
      </c>
      <c r="G1928" s="116"/>
    </row>
    <row r="1929" spans="1:7" ht="15.75" customHeight="1">
      <c r="A1929" s="152"/>
      <c r="B1929" s="135" t="s">
        <v>123</v>
      </c>
      <c r="C1929" s="135"/>
      <c r="D1929" s="135" t="s">
        <v>106</v>
      </c>
      <c r="E1929" s="135" t="s">
        <v>69</v>
      </c>
      <c r="F1929" s="148" t="s">
        <v>52</v>
      </c>
      <c r="G1929" s="116"/>
    </row>
    <row r="1930" spans="1:7" ht="15.75" customHeight="1">
      <c r="A1930" s="150"/>
      <c r="B1930" s="135" t="s">
        <v>124</v>
      </c>
      <c r="C1930" s="135"/>
      <c r="D1930" s="135" t="s">
        <v>107</v>
      </c>
      <c r="E1930" s="135" t="s">
        <v>69</v>
      </c>
      <c r="F1930" s="148" t="s">
        <v>52</v>
      </c>
      <c r="G1930" s="116"/>
    </row>
    <row r="1931" spans="1:7" ht="15.75" customHeight="1">
      <c r="A1931" s="155"/>
      <c r="B1931" s="155"/>
      <c r="C1931" s="155"/>
      <c r="D1931" s="155"/>
      <c r="E1931" s="155"/>
      <c r="F1931" s="155"/>
      <c r="G1931" s="155"/>
    </row>
    <row r="1932" spans="1:7" ht="15.75" customHeight="1">
      <c r="A1932" s="155"/>
      <c r="B1932" s="155"/>
      <c r="C1932" s="155"/>
      <c r="D1932" s="155"/>
      <c r="E1932" s="155"/>
      <c r="F1932" s="155"/>
      <c r="G1932" s="155"/>
    </row>
    <row r="1933" spans="1:7" ht="15.75" customHeight="1">
      <c r="A1933" s="155"/>
      <c r="B1933" s="155"/>
      <c r="C1933" s="155"/>
      <c r="D1933" s="432"/>
      <c r="E1933" s="155"/>
      <c r="F1933" s="432"/>
      <c r="G1933" s="113"/>
    </row>
    <row r="1934" spans="1:7" ht="15.75" customHeight="1">
      <c r="A1934" s="155"/>
      <c r="B1934" s="155"/>
      <c r="C1934" s="155"/>
      <c r="D1934" s="554" t="s">
        <v>133</v>
      </c>
      <c r="E1934" s="155"/>
      <c r="F1934" s="781" t="s">
        <v>152</v>
      </c>
      <c r="G1934" s="781"/>
    </row>
    <row r="1935" spans="1:7" ht="15.75" customHeight="1">
      <c r="A1935" s="155"/>
      <c r="B1935" s="155"/>
      <c r="C1935" s="155"/>
      <c r="D1935" s="554"/>
      <c r="E1935" s="155"/>
      <c r="F1935" s="554"/>
      <c r="G1935" s="113"/>
    </row>
    <row r="1936" spans="1:7" ht="15.75" customHeight="1">
      <c r="A1936" s="155"/>
      <c r="B1936" s="155"/>
      <c r="C1936" s="155"/>
      <c r="D1936" s="554"/>
      <c r="E1936" s="155"/>
      <c r="F1936" s="554"/>
      <c r="G1936" s="113"/>
    </row>
    <row r="1937" spans="1:7" ht="15.75" customHeight="1">
      <c r="A1937" s="155"/>
      <c r="B1937" s="155"/>
      <c r="C1937" s="155"/>
      <c r="D1937" s="554"/>
      <c r="E1937" s="155"/>
      <c r="F1937" s="781"/>
      <c r="G1937" s="781"/>
    </row>
    <row r="1938" spans="1:7" ht="15.75" customHeight="1">
      <c r="A1938" s="155"/>
      <c r="B1938" s="155"/>
      <c r="C1938" s="155"/>
      <c r="D1938" s="190" t="s">
        <v>308</v>
      </c>
      <c r="E1938" s="155"/>
      <c r="F1938" s="937" t="s">
        <v>309</v>
      </c>
      <c r="G1938" s="937"/>
    </row>
    <row r="1939" spans="1:7" ht="15.75" customHeight="1">
      <c r="A1939" s="155"/>
      <c r="B1939" s="155"/>
      <c r="C1939" s="155"/>
      <c r="D1939" s="731" t="s">
        <v>410</v>
      </c>
      <c r="E1939" s="155"/>
      <c r="F1939" s="554"/>
      <c r="G1939" s="554"/>
    </row>
    <row r="1940" spans="1:7" ht="15.75" customHeight="1">
      <c r="A1940" s="155"/>
      <c r="B1940" s="155"/>
      <c r="C1940" s="155"/>
      <c r="D1940" s="554"/>
      <c r="E1940" s="155"/>
      <c r="F1940" s="554"/>
      <c r="G1940" s="554"/>
    </row>
    <row r="1941" spans="1:7" ht="15.75" customHeight="1">
      <c r="A1941" s="155"/>
      <c r="B1941" s="155"/>
      <c r="C1941" s="155"/>
      <c r="D1941" s="554"/>
      <c r="E1941" s="155"/>
      <c r="F1941" s="554"/>
      <c r="G1941" s="554"/>
    </row>
    <row r="1942" spans="1:7" ht="15.75" customHeight="1">
      <c r="A1942" s="155"/>
      <c r="B1942" s="155"/>
      <c r="C1942" s="155"/>
      <c r="D1942" s="554"/>
      <c r="E1942" s="155"/>
      <c r="F1942" s="554"/>
      <c r="G1942" s="554"/>
    </row>
    <row r="1943" spans="1:7" ht="15.75" customHeight="1">
      <c r="A1943" s="155"/>
      <c r="B1943" s="155"/>
      <c r="C1943" s="155"/>
      <c r="D1943" s="554"/>
      <c r="E1943" s="155"/>
      <c r="F1943" s="554"/>
      <c r="G1943" s="554"/>
    </row>
    <row r="1944" spans="1:7" ht="15.75" customHeight="1">
      <c r="A1944" s="155"/>
      <c r="B1944" s="155"/>
      <c r="C1944" s="155"/>
      <c r="D1944" s="554"/>
      <c r="E1944" s="155"/>
      <c r="F1944" s="554"/>
      <c r="G1944" s="554"/>
    </row>
    <row r="1945" spans="1:7" ht="16.5" customHeight="1">
      <c r="A1945" s="155"/>
      <c r="B1945" s="155"/>
      <c r="C1945" s="155"/>
      <c r="D1945" s="554"/>
      <c r="E1945" s="155"/>
      <c r="F1945" s="554"/>
      <c r="G1945" s="554"/>
    </row>
    <row r="1946" spans="1:7" ht="15.75" customHeight="1">
      <c r="A1946" s="155"/>
      <c r="B1946" s="155"/>
      <c r="C1946" s="155"/>
      <c r="D1946" s="554"/>
      <c r="E1946" s="155"/>
      <c r="F1946" s="554"/>
      <c r="G1946" s="554"/>
    </row>
    <row r="1947" spans="1:7" ht="15.75" customHeight="1">
      <c r="A1947" s="155"/>
      <c r="B1947" s="155"/>
      <c r="C1947" s="155"/>
      <c r="D1947" s="554"/>
      <c r="E1947" s="155"/>
      <c r="F1947" s="554"/>
      <c r="G1947" s="554"/>
    </row>
    <row r="1948" spans="1:7" ht="15.75" customHeight="1">
      <c r="A1948" s="155"/>
      <c r="B1948" s="155"/>
      <c r="C1948" s="155"/>
      <c r="D1948" s="554"/>
      <c r="E1948" s="155"/>
      <c r="F1948" s="554"/>
      <c r="G1948" s="554"/>
    </row>
    <row r="1949" spans="1:7" ht="15.75" customHeight="1">
      <c r="A1949" s="155"/>
      <c r="B1949" s="155"/>
      <c r="C1949" s="155"/>
      <c r="D1949" s="554"/>
      <c r="E1949" s="155"/>
      <c r="F1949" s="554"/>
      <c r="G1949" s="554"/>
    </row>
    <row r="1950" spans="1:7" ht="15.75" customHeight="1">
      <c r="A1950" s="155"/>
      <c r="B1950" s="155"/>
      <c r="C1950" s="155"/>
      <c r="D1950" s="554"/>
      <c r="E1950" s="155"/>
      <c r="F1950" s="554"/>
      <c r="G1950" s="554"/>
    </row>
    <row r="1951" spans="1:7" ht="15.75" customHeight="1">
      <c r="A1951" s="155"/>
      <c r="B1951" s="155"/>
      <c r="C1951" s="155"/>
      <c r="D1951" s="554"/>
      <c r="E1951" s="155"/>
      <c r="F1951" s="554"/>
      <c r="G1951" s="554"/>
    </row>
    <row r="1952" spans="1:7" ht="15.75" customHeight="1">
      <c r="A1952" s="155"/>
      <c r="B1952" s="155"/>
      <c r="C1952" s="155"/>
      <c r="D1952" s="554"/>
      <c r="E1952" s="155"/>
      <c r="F1952" s="554"/>
      <c r="G1952" s="554"/>
    </row>
    <row r="1953" spans="1:7" ht="15.75" customHeight="1">
      <c r="A1953" s="155"/>
      <c r="B1953" s="155"/>
      <c r="C1953" s="155"/>
      <c r="D1953" s="554"/>
      <c r="E1953" s="155"/>
      <c r="F1953" s="554"/>
      <c r="G1953" s="554"/>
    </row>
    <row r="1954" spans="1:7" ht="15.75" customHeight="1">
      <c r="A1954" s="155"/>
      <c r="B1954" s="155"/>
      <c r="C1954" s="155"/>
      <c r="D1954" s="554"/>
      <c r="E1954" s="155"/>
      <c r="F1954" s="554"/>
      <c r="G1954" s="554"/>
    </row>
    <row r="1955" spans="1:7" ht="15.75" customHeight="1">
      <c r="A1955" s="155"/>
      <c r="B1955" s="155"/>
      <c r="C1955" s="155"/>
      <c r="D1955" s="554"/>
      <c r="E1955" s="155"/>
      <c r="F1955" s="554"/>
      <c r="G1955" s="554"/>
    </row>
    <row r="1956" spans="1:7" ht="15.75" customHeight="1">
      <c r="A1956" s="155"/>
      <c r="B1956" s="155"/>
      <c r="C1956" s="155"/>
      <c r="D1956" s="554"/>
      <c r="E1956" s="155"/>
      <c r="F1956" s="554"/>
      <c r="G1956" s="554"/>
    </row>
    <row r="1957" spans="1:7" ht="15.75" customHeight="1">
      <c r="A1957" s="155"/>
      <c r="B1957" s="155"/>
      <c r="C1957" s="155"/>
      <c r="D1957" s="554"/>
      <c r="E1957" s="155"/>
      <c r="F1957" s="554"/>
      <c r="G1957" s="554"/>
    </row>
    <row r="1958" spans="1:7" ht="15.75">
      <c r="A1958" s="738" t="s">
        <v>80</v>
      </c>
      <c r="B1958" s="738"/>
      <c r="C1958" s="738"/>
      <c r="D1958" s="738"/>
      <c r="E1958" s="738"/>
      <c r="F1958" s="738"/>
      <c r="G1958" s="738"/>
    </row>
    <row r="1959" spans="1:7" ht="15.75">
      <c r="A1959" s="433"/>
      <c r="B1959" s="433"/>
      <c r="C1959" s="433"/>
      <c r="D1959" s="433"/>
      <c r="E1959" s="433"/>
      <c r="F1959" s="433"/>
      <c r="G1959" s="113"/>
    </row>
    <row r="1960" spans="1:7" ht="15.75">
      <c r="A1960" s="431">
        <v>1</v>
      </c>
      <c r="B1960" s="428"/>
      <c r="C1960" s="115"/>
      <c r="D1960" s="116" t="s">
        <v>81</v>
      </c>
      <c r="E1960" s="135" t="s">
        <v>69</v>
      </c>
      <c r="F1960" s="148"/>
      <c r="G1960" s="116"/>
    </row>
    <row r="1961" spans="1:7" ht="15.75">
      <c r="A1961" s="431">
        <v>2</v>
      </c>
      <c r="B1961" s="428"/>
      <c r="C1961" s="115"/>
      <c r="D1961" s="116" t="s">
        <v>82</v>
      </c>
      <c r="E1961" s="135" t="s">
        <v>69</v>
      </c>
      <c r="F1961" s="148" t="s">
        <v>546</v>
      </c>
      <c r="G1961" s="116"/>
    </row>
    <row r="1962" spans="1:7" ht="15.75">
      <c r="A1962" s="431">
        <v>3</v>
      </c>
      <c r="B1962" s="428"/>
      <c r="C1962" s="115"/>
      <c r="D1962" s="116" t="s">
        <v>83</v>
      </c>
      <c r="E1962" s="135" t="s">
        <v>69</v>
      </c>
      <c r="F1962" s="148" t="s">
        <v>481</v>
      </c>
      <c r="G1962" s="116"/>
    </row>
    <row r="1963" spans="1:7" ht="48.75" customHeight="1">
      <c r="A1963" s="160">
        <v>4</v>
      </c>
      <c r="B1963" s="425"/>
      <c r="C1963" s="171"/>
      <c r="D1963" s="125" t="s">
        <v>84</v>
      </c>
      <c r="E1963" s="143" t="s">
        <v>69</v>
      </c>
      <c r="F1963" s="749" t="s">
        <v>382</v>
      </c>
      <c r="G1963" s="750"/>
    </row>
    <row r="1964" spans="1:7" ht="33" customHeight="1">
      <c r="A1964" s="160">
        <v>5</v>
      </c>
      <c r="B1964" s="425"/>
      <c r="C1964" s="171"/>
      <c r="D1964" s="125" t="s">
        <v>85</v>
      </c>
      <c r="E1964" s="143" t="s">
        <v>69</v>
      </c>
      <c r="F1964" s="779" t="s">
        <v>326</v>
      </c>
      <c r="G1964" s="780"/>
    </row>
    <row r="1965" spans="1:7" ht="35.25" customHeight="1">
      <c r="A1965" s="146"/>
      <c r="B1965" s="126"/>
      <c r="C1965" s="132"/>
      <c r="D1965" s="130"/>
      <c r="E1965" s="135"/>
      <c r="F1965" s="779" t="s">
        <v>327</v>
      </c>
      <c r="G1965" s="780"/>
    </row>
    <row r="1966" spans="1:7" ht="20.25" customHeight="1">
      <c r="A1966" s="162"/>
      <c r="B1966" s="127"/>
      <c r="C1966" s="128"/>
      <c r="D1966" s="129"/>
      <c r="E1966" s="135"/>
      <c r="F1966" s="779" t="s">
        <v>328</v>
      </c>
      <c r="G1966" s="780"/>
    </row>
    <row r="1967" spans="1:7" ht="31.5" customHeight="1">
      <c r="A1967" s="162"/>
      <c r="B1967" s="127"/>
      <c r="C1967" s="128"/>
      <c r="D1967" s="129"/>
      <c r="E1967" s="135"/>
      <c r="F1967" s="815" t="s">
        <v>25</v>
      </c>
      <c r="G1967" s="816"/>
    </row>
    <row r="1968" spans="1:7" ht="33.75" customHeight="1">
      <c r="A1968" s="162"/>
      <c r="B1968" s="127"/>
      <c r="C1968" s="128"/>
      <c r="D1968" s="129"/>
      <c r="E1968" s="135"/>
      <c r="F1968" s="779" t="s">
        <v>26</v>
      </c>
      <c r="G1968" s="780"/>
    </row>
    <row r="1969" spans="1:15" ht="51.75" customHeight="1">
      <c r="A1969" s="162"/>
      <c r="B1969" s="127"/>
      <c r="C1969" s="128"/>
      <c r="D1969" s="129"/>
      <c r="E1969" s="135"/>
      <c r="F1969" s="779" t="s">
        <v>27</v>
      </c>
      <c r="G1969" s="780"/>
    </row>
    <row r="1970" spans="1:15" ht="32.25" customHeight="1">
      <c r="A1970" s="162"/>
      <c r="B1970" s="127"/>
      <c r="C1970" s="128"/>
      <c r="D1970" s="129"/>
      <c r="E1970" s="135"/>
      <c r="F1970" s="779" t="s">
        <v>28</v>
      </c>
      <c r="G1970" s="780"/>
    </row>
    <row r="1971" spans="1:15" ht="35.25" customHeight="1">
      <c r="A1971" s="162"/>
      <c r="B1971" s="127"/>
      <c r="C1971" s="128"/>
      <c r="D1971" s="129"/>
      <c r="E1971" s="135"/>
      <c r="F1971" s="779" t="s">
        <v>29</v>
      </c>
      <c r="G1971" s="780"/>
    </row>
    <row r="1972" spans="1:15" ht="15.75">
      <c r="A1972" s="162"/>
      <c r="B1972" s="127"/>
      <c r="C1972" s="128"/>
      <c r="D1972" s="129"/>
      <c r="E1972" s="135"/>
      <c r="F1972" s="779" t="s">
        <v>30</v>
      </c>
      <c r="G1972" s="780"/>
    </row>
    <row r="1973" spans="1:15" ht="15.75">
      <c r="A1973" s="162"/>
      <c r="B1973" s="127"/>
      <c r="C1973" s="128"/>
      <c r="D1973" s="129"/>
      <c r="E1973" s="135"/>
      <c r="F1973" s="815" t="s">
        <v>329</v>
      </c>
      <c r="G1973" s="816"/>
    </row>
    <row r="1974" spans="1:15" ht="15.75">
      <c r="A1974" s="162"/>
      <c r="B1974" s="127"/>
      <c r="C1974" s="128"/>
      <c r="D1974" s="129"/>
      <c r="E1974" s="135"/>
      <c r="F1974" s="800" t="s">
        <v>456</v>
      </c>
      <c r="G1974" s="802"/>
    </row>
    <row r="1975" spans="1:15" ht="15" customHeight="1">
      <c r="A1975" s="162"/>
      <c r="B1975" s="127"/>
      <c r="C1975" s="128"/>
      <c r="D1975" s="129"/>
      <c r="E1975" s="135"/>
      <c r="F1975" s="815" t="s">
        <v>330</v>
      </c>
      <c r="G1975" s="816"/>
    </row>
    <row r="1976" spans="1:15" ht="34.5" customHeight="1">
      <c r="A1976" s="162"/>
      <c r="B1976" s="127"/>
      <c r="C1976" s="128"/>
      <c r="D1976" s="129"/>
      <c r="E1976" s="135"/>
      <c r="F1976" s="779" t="s">
        <v>486</v>
      </c>
      <c r="G1976" s="780"/>
    </row>
    <row r="1977" spans="1:15" ht="32.25" customHeight="1">
      <c r="A1977" s="162"/>
      <c r="B1977" s="127"/>
      <c r="C1977" s="128"/>
      <c r="D1977" s="129"/>
      <c r="E1977" s="135"/>
      <c r="F1977" s="779" t="s">
        <v>487</v>
      </c>
      <c r="G1977" s="780"/>
    </row>
    <row r="1978" spans="1:15" ht="18.75" customHeight="1">
      <c r="A1978" s="162"/>
      <c r="B1978" s="127"/>
      <c r="C1978" s="128"/>
      <c r="D1978" s="129"/>
      <c r="E1978" s="135"/>
      <c r="F1978" s="754" t="s">
        <v>331</v>
      </c>
      <c r="G1978" s="817"/>
    </row>
    <row r="1979" spans="1:15" ht="31.5" customHeight="1">
      <c r="A1979" s="162"/>
      <c r="B1979" s="127"/>
      <c r="C1979" s="128"/>
      <c r="D1979" s="129"/>
      <c r="E1979" s="135"/>
      <c r="F1979" s="749" t="s">
        <v>31</v>
      </c>
      <c r="G1979" s="750"/>
    </row>
    <row r="1980" spans="1:15" ht="48" customHeight="1">
      <c r="A1980" s="160">
        <v>6</v>
      </c>
      <c r="B1980" s="218"/>
      <c r="C1980" s="171"/>
      <c r="D1980" s="125" t="s">
        <v>86</v>
      </c>
      <c r="E1980" s="143" t="s">
        <v>69</v>
      </c>
      <c r="F1980" s="771" t="s">
        <v>564</v>
      </c>
      <c r="G1980" s="771"/>
      <c r="H1980" s="193"/>
      <c r="I1980" s="193"/>
      <c r="J1980" s="193"/>
      <c r="K1980" s="193"/>
      <c r="L1980" s="193"/>
      <c r="M1980" s="193"/>
      <c r="N1980" s="193"/>
      <c r="O1980" s="193"/>
    </row>
    <row r="1981" spans="1:15" ht="33.75" customHeight="1">
      <c r="A1981" s="146"/>
      <c r="B1981" s="126"/>
      <c r="C1981" s="132"/>
      <c r="D1981" s="130"/>
      <c r="E1981" s="135"/>
      <c r="F1981" s="771" t="s">
        <v>565</v>
      </c>
      <c r="G1981" s="771"/>
      <c r="H1981" s="193"/>
      <c r="I1981" s="193"/>
      <c r="J1981" s="193"/>
      <c r="K1981" s="193"/>
      <c r="L1981" s="193"/>
      <c r="M1981" s="193"/>
      <c r="N1981" s="193"/>
      <c r="O1981" s="193"/>
    </row>
    <row r="1982" spans="1:15" ht="47.25" customHeight="1">
      <c r="A1982" s="162"/>
      <c r="B1982" s="127"/>
      <c r="C1982" s="128"/>
      <c r="D1982" s="129"/>
      <c r="E1982" s="135"/>
      <c r="F1982" s="771" t="s">
        <v>566</v>
      </c>
      <c r="G1982" s="771"/>
      <c r="H1982" s="193"/>
      <c r="I1982" s="193"/>
      <c r="J1982" s="193"/>
      <c r="K1982" s="193"/>
      <c r="L1982" s="193"/>
      <c r="M1982" s="193"/>
      <c r="N1982" s="193"/>
      <c r="O1982" s="193"/>
    </row>
    <row r="1983" spans="1:15" ht="45" customHeight="1">
      <c r="A1983" s="162"/>
      <c r="B1983" s="127"/>
      <c r="C1983" s="128"/>
      <c r="D1983" s="129"/>
      <c r="E1983" s="135"/>
      <c r="F1983" s="771" t="s">
        <v>567</v>
      </c>
      <c r="G1983" s="771"/>
      <c r="H1983" s="193"/>
      <c r="I1983" s="193"/>
      <c r="J1983" s="193"/>
      <c r="K1983" s="193"/>
      <c r="L1983" s="193"/>
      <c r="M1983" s="193"/>
      <c r="N1983" s="193"/>
      <c r="O1983" s="193"/>
    </row>
    <row r="1984" spans="1:15" ht="37.5" customHeight="1">
      <c r="A1984" s="162"/>
      <c r="B1984" s="127"/>
      <c r="C1984" s="128"/>
      <c r="D1984" s="129"/>
      <c r="E1984" s="135"/>
      <c r="F1984" s="771" t="s">
        <v>568</v>
      </c>
      <c r="G1984" s="771"/>
      <c r="H1984" s="193"/>
      <c r="I1984" s="193"/>
      <c r="J1984" s="193"/>
      <c r="K1984" s="193"/>
      <c r="L1984" s="193"/>
      <c r="M1984" s="193"/>
      <c r="N1984" s="193"/>
      <c r="O1984" s="193"/>
    </row>
    <row r="1985" spans="1:15" ht="35.25" customHeight="1">
      <c r="A1985" s="162"/>
      <c r="B1985" s="127"/>
      <c r="C1985" s="128"/>
      <c r="D1985" s="129"/>
      <c r="E1985" s="135"/>
      <c r="F1985" s="771" t="s">
        <v>569</v>
      </c>
      <c r="G1985" s="771"/>
      <c r="H1985" s="193"/>
      <c r="I1985" s="193"/>
      <c r="J1985" s="193"/>
      <c r="K1985" s="193"/>
      <c r="L1985" s="193"/>
      <c r="M1985" s="193"/>
      <c r="N1985" s="193"/>
      <c r="O1985" s="193"/>
    </row>
    <row r="1986" spans="1:15" ht="33" customHeight="1">
      <c r="A1986" s="162"/>
      <c r="B1986" s="127"/>
      <c r="C1986" s="128"/>
      <c r="D1986" s="129"/>
      <c r="E1986" s="135"/>
      <c r="F1986" s="771" t="s">
        <v>570</v>
      </c>
      <c r="G1986" s="771"/>
      <c r="H1986" s="193"/>
      <c r="I1986" s="193"/>
      <c r="J1986" s="193"/>
      <c r="K1986" s="193"/>
      <c r="L1986" s="193"/>
      <c r="M1986" s="193"/>
      <c r="N1986" s="193"/>
      <c r="O1986" s="193"/>
    </row>
    <row r="1987" spans="1:15" ht="50.25" customHeight="1">
      <c r="A1987" s="162"/>
      <c r="B1987" s="127"/>
      <c r="C1987" s="128"/>
      <c r="D1987" s="129"/>
      <c r="E1987" s="135"/>
      <c r="F1987" s="771" t="s">
        <v>571</v>
      </c>
      <c r="G1987" s="771"/>
      <c r="H1987" s="193"/>
      <c r="I1987" s="193"/>
      <c r="J1987" s="193"/>
      <c r="K1987" s="193"/>
      <c r="L1987" s="193"/>
      <c r="M1987" s="193"/>
      <c r="N1987" s="193"/>
      <c r="O1987" s="193"/>
    </row>
    <row r="1988" spans="1:15" ht="34.5" customHeight="1">
      <c r="A1988" s="162"/>
      <c r="B1988" s="127"/>
      <c r="C1988" s="128"/>
      <c r="D1988" s="129"/>
      <c r="E1988" s="135"/>
      <c r="F1988" s="771" t="s">
        <v>572</v>
      </c>
      <c r="G1988" s="771"/>
      <c r="H1988" s="193"/>
      <c r="I1988" s="193"/>
      <c r="J1988" s="193"/>
      <c r="K1988" s="193"/>
      <c r="L1988" s="193"/>
      <c r="M1988" s="193"/>
      <c r="N1988" s="193"/>
      <c r="O1988" s="193"/>
    </row>
    <row r="1989" spans="1:15" ht="39" customHeight="1">
      <c r="A1989" s="162"/>
      <c r="B1989" s="127"/>
      <c r="C1989" s="128"/>
      <c r="D1989" s="129"/>
      <c r="E1989" s="135"/>
      <c r="F1989" s="771" t="s">
        <v>573</v>
      </c>
      <c r="G1989" s="771"/>
      <c r="H1989" s="193"/>
      <c r="I1989" s="193"/>
      <c r="J1989" s="193"/>
      <c r="K1989" s="193"/>
      <c r="L1989" s="193"/>
      <c r="M1989" s="193"/>
      <c r="N1989" s="193"/>
      <c r="O1989" s="193"/>
    </row>
    <row r="1990" spans="1:15" ht="41.25" customHeight="1">
      <c r="A1990" s="162"/>
      <c r="B1990" s="127"/>
      <c r="C1990" s="128"/>
      <c r="D1990" s="129"/>
      <c r="E1990" s="135"/>
      <c r="F1990" s="771" t="s">
        <v>574</v>
      </c>
      <c r="G1990" s="771"/>
      <c r="H1990" s="193"/>
      <c r="I1990" s="193"/>
      <c r="J1990" s="193"/>
      <c r="K1990" s="193"/>
      <c r="L1990" s="193"/>
      <c r="M1990" s="193"/>
      <c r="N1990" s="193"/>
      <c r="O1990" s="193"/>
    </row>
    <row r="1991" spans="1:15" ht="51.75" customHeight="1">
      <c r="A1991" s="162"/>
      <c r="B1991" s="127"/>
      <c r="C1991" s="128"/>
      <c r="D1991" s="129"/>
      <c r="E1991" s="135"/>
      <c r="F1991" s="771" t="s">
        <v>575</v>
      </c>
      <c r="G1991" s="771"/>
      <c r="H1991" s="193"/>
      <c r="I1991" s="193"/>
      <c r="J1991" s="193"/>
      <c r="K1991" s="193"/>
      <c r="L1991" s="193"/>
      <c r="M1991" s="193"/>
      <c r="N1991" s="193"/>
      <c r="O1991" s="193"/>
    </row>
    <row r="1992" spans="1:15" ht="47.25" customHeight="1">
      <c r="A1992" s="162"/>
      <c r="B1992" s="127"/>
      <c r="C1992" s="128"/>
      <c r="D1992" s="129"/>
      <c r="E1992" s="135"/>
      <c r="F1992" s="771" t="s">
        <v>576</v>
      </c>
      <c r="G1992" s="771"/>
      <c r="H1992" s="193"/>
      <c r="I1992" s="193"/>
      <c r="J1992" s="193"/>
      <c r="K1992" s="193"/>
      <c r="L1992" s="193"/>
      <c r="M1992" s="193"/>
      <c r="N1992" s="193"/>
      <c r="O1992" s="193"/>
    </row>
    <row r="1993" spans="1:15" ht="38.25" customHeight="1">
      <c r="A1993" s="162"/>
      <c r="B1993" s="127"/>
      <c r="C1993" s="128"/>
      <c r="D1993" s="129"/>
      <c r="E1993" s="135"/>
      <c r="F1993" s="771" t="s">
        <v>577</v>
      </c>
      <c r="G1993" s="771"/>
      <c r="H1993" s="193"/>
      <c r="I1993" s="193"/>
      <c r="J1993" s="193"/>
      <c r="K1993" s="193"/>
      <c r="L1993" s="193"/>
      <c r="M1993" s="193"/>
      <c r="N1993" s="193"/>
      <c r="O1993" s="193"/>
    </row>
    <row r="1994" spans="1:15" ht="48.75" customHeight="1">
      <c r="A1994" s="162"/>
      <c r="B1994" s="127"/>
      <c r="C1994" s="128"/>
      <c r="D1994" s="129"/>
      <c r="E1994" s="135"/>
      <c r="F1994" s="771" t="s">
        <v>578</v>
      </c>
      <c r="G1994" s="771"/>
      <c r="H1994" s="193"/>
      <c r="I1994" s="193"/>
      <c r="J1994" s="193"/>
      <c r="K1994" s="193"/>
      <c r="L1994" s="193"/>
      <c r="M1994" s="193"/>
      <c r="N1994" s="193"/>
      <c r="O1994" s="193"/>
    </row>
    <row r="1995" spans="1:15" ht="43.5" customHeight="1">
      <c r="A1995" s="162"/>
      <c r="B1995" s="127"/>
      <c r="C1995" s="128"/>
      <c r="D1995" s="129"/>
      <c r="E1995" s="135"/>
      <c r="F1995" s="771" t="s">
        <v>579</v>
      </c>
      <c r="G1995" s="771"/>
      <c r="H1995" s="193"/>
      <c r="I1995" s="193"/>
      <c r="J1995" s="193"/>
      <c r="K1995" s="193"/>
      <c r="L1995" s="193"/>
      <c r="M1995" s="193"/>
      <c r="N1995" s="193"/>
      <c r="O1995" s="193"/>
    </row>
    <row r="1996" spans="1:15" ht="96" customHeight="1">
      <c r="A1996" s="162"/>
      <c r="B1996" s="127"/>
      <c r="C1996" s="128"/>
      <c r="D1996" s="129"/>
      <c r="E1996" s="135"/>
      <c r="F1996" s="771" t="s">
        <v>580</v>
      </c>
      <c r="G1996" s="771"/>
      <c r="H1996" s="193"/>
      <c r="I1996" s="193"/>
      <c r="J1996" s="193"/>
      <c r="K1996" s="193"/>
      <c r="L1996" s="193"/>
      <c r="M1996" s="193"/>
      <c r="N1996" s="193"/>
      <c r="O1996" s="193"/>
    </row>
    <row r="1997" spans="1:15" ht="63" customHeight="1">
      <c r="A1997" s="162"/>
      <c r="B1997" s="127"/>
      <c r="C1997" s="128"/>
      <c r="D1997" s="129"/>
      <c r="E1997" s="135"/>
      <c r="F1997" s="771" t="s">
        <v>581</v>
      </c>
      <c r="G1997" s="771"/>
      <c r="H1997" s="193"/>
      <c r="I1997" s="193"/>
      <c r="J1997" s="193"/>
      <c r="K1997" s="193"/>
      <c r="L1997" s="193"/>
      <c r="M1997" s="193"/>
      <c r="N1997" s="193"/>
      <c r="O1997" s="193"/>
    </row>
    <row r="1998" spans="1:15" ht="42" customHeight="1">
      <c r="A1998" s="162"/>
      <c r="B1998" s="127"/>
      <c r="C1998" s="128"/>
      <c r="D1998" s="129"/>
      <c r="E1998" s="135"/>
      <c r="F1998" s="771" t="s">
        <v>582</v>
      </c>
      <c r="G1998" s="771"/>
      <c r="H1998" s="193"/>
      <c r="I1998" s="193"/>
      <c r="J1998" s="193"/>
      <c r="K1998" s="193"/>
      <c r="L1998" s="193"/>
      <c r="M1998" s="193"/>
      <c r="N1998" s="193"/>
      <c r="O1998" s="193"/>
    </row>
    <row r="1999" spans="1:15" ht="54" customHeight="1">
      <c r="A1999" s="162"/>
      <c r="B1999" s="127"/>
      <c r="C1999" s="128"/>
      <c r="D1999" s="129"/>
      <c r="E1999" s="135"/>
      <c r="F1999" s="771" t="s">
        <v>583</v>
      </c>
      <c r="G1999" s="771"/>
      <c r="H1999" s="193"/>
      <c r="I1999" s="193"/>
      <c r="J1999" s="193"/>
      <c r="K1999" s="193"/>
      <c r="L1999" s="193"/>
      <c r="M1999" s="193"/>
      <c r="N1999" s="193"/>
      <c r="O1999" s="193"/>
    </row>
    <row r="2000" spans="1:15" ht="39.75" customHeight="1">
      <c r="A2000" s="162"/>
      <c r="B2000" s="127"/>
      <c r="C2000" s="128"/>
      <c r="D2000" s="129"/>
      <c r="E2000" s="135"/>
      <c r="F2000" s="771" t="s">
        <v>584</v>
      </c>
      <c r="G2000" s="771"/>
      <c r="H2000" s="193"/>
      <c r="I2000" s="193"/>
      <c r="J2000" s="193"/>
      <c r="K2000" s="193"/>
      <c r="L2000" s="193"/>
      <c r="M2000" s="193"/>
      <c r="N2000" s="193"/>
      <c r="O2000" s="193"/>
    </row>
    <row r="2001" spans="1:15" ht="32.25" customHeight="1">
      <c r="A2001" s="162"/>
      <c r="B2001" s="127"/>
      <c r="C2001" s="128"/>
      <c r="D2001" s="129"/>
      <c r="E2001" s="135"/>
      <c r="F2001" s="771" t="s">
        <v>585</v>
      </c>
      <c r="G2001" s="771"/>
      <c r="H2001" s="194"/>
      <c r="I2001" s="194"/>
      <c r="J2001" s="194"/>
      <c r="K2001" s="194"/>
      <c r="L2001" s="194"/>
      <c r="M2001" s="194"/>
      <c r="N2001" s="194"/>
      <c r="O2001" s="194"/>
    </row>
    <row r="2002" spans="1:15" ht="33" customHeight="1">
      <c r="A2002" s="162"/>
      <c r="B2002" s="127"/>
      <c r="C2002" s="128"/>
      <c r="D2002" s="129"/>
      <c r="E2002" s="135"/>
      <c r="F2002" s="771" t="s">
        <v>586</v>
      </c>
      <c r="G2002" s="771"/>
      <c r="H2002" s="193"/>
      <c r="I2002" s="193"/>
      <c r="J2002" s="193"/>
      <c r="K2002" s="193"/>
      <c r="L2002" s="193"/>
      <c r="M2002" s="193"/>
      <c r="N2002" s="193"/>
      <c r="O2002" s="193"/>
    </row>
    <row r="2003" spans="1:15" ht="51" customHeight="1">
      <c r="A2003" s="162"/>
      <c r="B2003" s="127"/>
      <c r="C2003" s="128"/>
      <c r="D2003" s="129"/>
      <c r="E2003" s="135"/>
      <c r="F2003" s="771" t="s">
        <v>587</v>
      </c>
      <c r="G2003" s="771"/>
      <c r="H2003" s="193"/>
      <c r="I2003" s="193"/>
      <c r="J2003" s="193"/>
      <c r="K2003" s="193"/>
      <c r="L2003" s="193"/>
      <c r="M2003" s="193"/>
      <c r="N2003" s="193"/>
      <c r="O2003" s="193"/>
    </row>
    <row r="2004" spans="1:15" ht="47.25" customHeight="1">
      <c r="A2004" s="162"/>
      <c r="B2004" s="127"/>
      <c r="C2004" s="128"/>
      <c r="D2004" s="129"/>
      <c r="E2004" s="135"/>
      <c r="F2004" s="771" t="s">
        <v>588</v>
      </c>
      <c r="G2004" s="771"/>
      <c r="H2004" s="193"/>
      <c r="I2004" s="193"/>
      <c r="J2004" s="193"/>
      <c r="K2004" s="193"/>
      <c r="L2004" s="193"/>
      <c r="M2004" s="193"/>
      <c r="N2004" s="193"/>
      <c r="O2004" s="193"/>
    </row>
    <row r="2005" spans="1:15" ht="51.75" customHeight="1">
      <c r="A2005" s="162"/>
      <c r="B2005" s="127"/>
      <c r="C2005" s="128"/>
      <c r="D2005" s="129"/>
      <c r="E2005" s="135"/>
      <c r="F2005" s="771" t="s">
        <v>589</v>
      </c>
      <c r="G2005" s="771"/>
      <c r="H2005" s="193"/>
      <c r="I2005" s="193"/>
      <c r="J2005" s="193"/>
      <c r="K2005" s="193"/>
      <c r="L2005" s="193"/>
      <c r="M2005" s="193"/>
      <c r="N2005" s="193"/>
      <c r="O2005" s="193"/>
    </row>
    <row r="2006" spans="1:15" ht="63" customHeight="1">
      <c r="A2006" s="162"/>
      <c r="B2006" s="127"/>
      <c r="C2006" s="128"/>
      <c r="D2006" s="129"/>
      <c r="E2006" s="135"/>
      <c r="F2006" s="771" t="s">
        <v>590</v>
      </c>
      <c r="G2006" s="771"/>
      <c r="H2006" s="194"/>
      <c r="I2006" s="194"/>
      <c r="J2006" s="194"/>
      <c r="K2006" s="194"/>
      <c r="L2006" s="194"/>
      <c r="M2006" s="194"/>
      <c r="N2006" s="194"/>
      <c r="O2006" s="194"/>
    </row>
    <row r="2007" spans="1:15" ht="35.25" customHeight="1">
      <c r="A2007" s="162"/>
      <c r="B2007" s="127"/>
      <c r="C2007" s="128"/>
      <c r="D2007" s="129"/>
      <c r="E2007" s="135"/>
      <c r="F2007" s="771" t="s">
        <v>591</v>
      </c>
      <c r="G2007" s="771"/>
      <c r="H2007" s="193"/>
      <c r="I2007" s="193"/>
      <c r="J2007" s="193"/>
      <c r="K2007" s="193"/>
      <c r="L2007" s="193"/>
      <c r="M2007" s="193"/>
      <c r="N2007" s="193"/>
      <c r="O2007" s="193"/>
    </row>
    <row r="2008" spans="1:15" ht="33" customHeight="1">
      <c r="A2008" s="162"/>
      <c r="B2008" s="127"/>
      <c r="C2008" s="128"/>
      <c r="D2008" s="129"/>
      <c r="E2008" s="135"/>
      <c r="F2008" s="771" t="s">
        <v>752</v>
      </c>
      <c r="G2008" s="771"/>
      <c r="H2008" s="210"/>
      <c r="I2008" s="210"/>
      <c r="J2008" s="210"/>
      <c r="K2008" s="210"/>
      <c r="L2008" s="210"/>
      <c r="M2008" s="210"/>
      <c r="N2008" s="210"/>
      <c r="O2008" s="210"/>
    </row>
    <row r="2009" spans="1:15" ht="54" customHeight="1">
      <c r="A2009" s="162"/>
      <c r="B2009" s="127"/>
      <c r="C2009" s="128"/>
      <c r="D2009" s="129"/>
      <c r="E2009" s="135"/>
      <c r="F2009" s="771" t="s">
        <v>592</v>
      </c>
      <c r="G2009" s="771"/>
      <c r="H2009" s="193"/>
      <c r="I2009" s="193"/>
      <c r="J2009" s="193"/>
      <c r="K2009" s="193"/>
      <c r="L2009" s="193"/>
      <c r="M2009" s="193"/>
      <c r="N2009" s="193"/>
      <c r="O2009" s="193"/>
    </row>
    <row r="2010" spans="1:15" ht="50.25" customHeight="1">
      <c r="A2010" s="162"/>
      <c r="B2010" s="127"/>
      <c r="C2010" s="128"/>
      <c r="D2010" s="129"/>
      <c r="E2010" s="135"/>
      <c r="F2010" s="771" t="s">
        <v>593</v>
      </c>
      <c r="G2010" s="771"/>
      <c r="H2010" s="193"/>
      <c r="I2010" s="193"/>
      <c r="J2010" s="193"/>
      <c r="K2010" s="193"/>
      <c r="L2010" s="193"/>
      <c r="M2010" s="193"/>
      <c r="N2010" s="193"/>
      <c r="O2010" s="193"/>
    </row>
    <row r="2011" spans="1:15" ht="65.25" customHeight="1">
      <c r="A2011" s="162"/>
      <c r="B2011" s="127"/>
      <c r="C2011" s="128"/>
      <c r="D2011" s="129"/>
      <c r="E2011" s="135"/>
      <c r="F2011" s="771" t="s">
        <v>649</v>
      </c>
      <c r="G2011" s="771"/>
      <c r="H2011" s="193"/>
      <c r="I2011" s="193"/>
      <c r="J2011" s="193"/>
      <c r="K2011" s="193"/>
      <c r="L2011" s="193"/>
      <c r="M2011" s="193"/>
      <c r="N2011" s="193"/>
      <c r="O2011" s="193"/>
    </row>
    <row r="2012" spans="1:15" ht="19.5" customHeight="1">
      <c r="A2012" s="162"/>
      <c r="B2012" s="127"/>
      <c r="C2012" s="128"/>
      <c r="D2012" s="129"/>
      <c r="E2012" s="135"/>
      <c r="F2012" s="776" t="s">
        <v>595</v>
      </c>
      <c r="G2012" s="776"/>
      <c r="H2012" s="187"/>
      <c r="I2012" s="187"/>
      <c r="J2012" s="187"/>
      <c r="K2012" s="187"/>
      <c r="L2012" s="187"/>
      <c r="M2012" s="187"/>
      <c r="N2012" s="187"/>
      <c r="O2012" s="187"/>
    </row>
    <row r="2013" spans="1:15" ht="21" customHeight="1">
      <c r="A2013" s="162"/>
      <c r="B2013" s="127"/>
      <c r="C2013" s="128"/>
      <c r="D2013" s="129"/>
      <c r="E2013" s="135"/>
      <c r="F2013" s="776" t="s">
        <v>650</v>
      </c>
      <c r="G2013" s="776"/>
      <c r="H2013" s="187"/>
      <c r="I2013" s="187"/>
      <c r="J2013" s="187"/>
      <c r="K2013" s="187"/>
      <c r="L2013" s="187"/>
      <c r="M2013" s="187"/>
      <c r="N2013" s="187"/>
      <c r="O2013" s="187"/>
    </row>
    <row r="2014" spans="1:15" ht="21.75" customHeight="1">
      <c r="A2014" s="147"/>
      <c r="B2014" s="118"/>
      <c r="C2014" s="119"/>
      <c r="D2014" s="120"/>
      <c r="E2014" s="135"/>
      <c r="F2014" s="776" t="s">
        <v>597</v>
      </c>
      <c r="G2014" s="776"/>
      <c r="H2014" s="187"/>
      <c r="I2014" s="187"/>
      <c r="J2014" s="187"/>
      <c r="K2014" s="187"/>
      <c r="L2014" s="187"/>
      <c r="M2014" s="187"/>
      <c r="N2014" s="187"/>
      <c r="O2014" s="187"/>
    </row>
    <row r="2015" spans="1:15" ht="15.75">
      <c r="A2015" s="141">
        <v>7</v>
      </c>
      <c r="B2015" s="114"/>
      <c r="C2015" s="115"/>
      <c r="D2015" s="116" t="s">
        <v>87</v>
      </c>
      <c r="E2015" s="135" t="s">
        <v>69</v>
      </c>
      <c r="F2015" s="148" t="s">
        <v>753</v>
      </c>
      <c r="G2015" s="116"/>
    </row>
    <row r="2016" spans="1:15" ht="14.25" customHeight="1">
      <c r="A2016" s="141">
        <v>8</v>
      </c>
      <c r="B2016" s="114"/>
      <c r="C2016" s="115"/>
      <c r="D2016" s="116" t="s">
        <v>88</v>
      </c>
      <c r="E2016" s="135" t="s">
        <v>69</v>
      </c>
      <c r="F2016" s="760" t="s">
        <v>754</v>
      </c>
      <c r="G2016" s="761"/>
    </row>
    <row r="2017" spans="1:7" ht="15.75" customHeight="1">
      <c r="A2017" s="146"/>
      <c r="B2017" s="126"/>
      <c r="C2017" s="132"/>
      <c r="D2017" s="130"/>
      <c r="E2017" s="135"/>
      <c r="F2017" s="760" t="s">
        <v>755</v>
      </c>
      <c r="G2017" s="761"/>
    </row>
    <row r="2018" spans="1:7" ht="15.75">
      <c r="A2018" s="162"/>
      <c r="B2018" s="127"/>
      <c r="C2018" s="128"/>
      <c r="D2018" s="129"/>
      <c r="E2018" s="135"/>
      <c r="F2018" s="760" t="s">
        <v>756</v>
      </c>
      <c r="G2018" s="761"/>
    </row>
    <row r="2019" spans="1:7" ht="15.75">
      <c r="A2019" s="162"/>
      <c r="B2019" s="127"/>
      <c r="C2019" s="128"/>
      <c r="D2019" s="129"/>
      <c r="E2019" s="135"/>
      <c r="F2019" s="760" t="s">
        <v>757</v>
      </c>
      <c r="G2019" s="761"/>
    </row>
    <row r="2020" spans="1:7" ht="15.75" customHeight="1">
      <c r="A2020" s="162"/>
      <c r="B2020" s="127"/>
      <c r="C2020" s="128"/>
      <c r="D2020" s="129"/>
      <c r="E2020" s="135"/>
      <c r="F2020" s="760" t="s">
        <v>758</v>
      </c>
      <c r="G2020" s="761"/>
    </row>
    <row r="2021" spans="1:7" ht="32.25" customHeight="1">
      <c r="A2021" s="162"/>
      <c r="B2021" s="127"/>
      <c r="C2021" s="128"/>
      <c r="D2021" s="129"/>
      <c r="E2021" s="135"/>
      <c r="F2021" s="760" t="s">
        <v>759</v>
      </c>
      <c r="G2021" s="761"/>
    </row>
    <row r="2022" spans="1:7" ht="15.75">
      <c r="A2022" s="162"/>
      <c r="B2022" s="127"/>
      <c r="C2022" s="128"/>
      <c r="D2022" s="129"/>
      <c r="E2022" s="135"/>
      <c r="F2022" s="760" t="s">
        <v>760</v>
      </c>
      <c r="G2022" s="761"/>
    </row>
    <row r="2023" spans="1:7" ht="15.75" customHeight="1">
      <c r="A2023" s="162"/>
      <c r="B2023" s="127"/>
      <c r="C2023" s="128"/>
      <c r="D2023" s="129"/>
      <c r="E2023" s="135"/>
      <c r="F2023" s="760" t="s">
        <v>761</v>
      </c>
      <c r="G2023" s="761"/>
    </row>
    <row r="2024" spans="1:7" ht="15.75">
      <c r="A2024" s="162"/>
      <c r="B2024" s="127"/>
      <c r="C2024" s="128"/>
      <c r="D2024" s="129"/>
      <c r="E2024" s="135"/>
      <c r="F2024" s="760" t="s">
        <v>762</v>
      </c>
      <c r="G2024" s="761"/>
    </row>
    <row r="2025" spans="1:7" ht="32.25" customHeight="1">
      <c r="A2025" s="162"/>
      <c r="B2025" s="127"/>
      <c r="C2025" s="128"/>
      <c r="D2025" s="129"/>
      <c r="E2025" s="135"/>
      <c r="F2025" s="760" t="s">
        <v>763</v>
      </c>
      <c r="G2025" s="761"/>
    </row>
    <row r="2026" spans="1:7" ht="33" customHeight="1">
      <c r="A2026" s="162"/>
      <c r="B2026" s="127"/>
      <c r="C2026" s="128"/>
      <c r="D2026" s="129"/>
      <c r="E2026" s="135"/>
      <c r="F2026" s="760" t="s">
        <v>764</v>
      </c>
      <c r="G2026" s="761"/>
    </row>
    <row r="2027" spans="1:7" ht="31.5" customHeight="1">
      <c r="A2027" s="162"/>
      <c r="B2027" s="127"/>
      <c r="C2027" s="128"/>
      <c r="D2027" s="129"/>
      <c r="E2027" s="135"/>
      <c r="F2027" s="760" t="s">
        <v>765</v>
      </c>
      <c r="G2027" s="761"/>
    </row>
    <row r="2028" spans="1:7" ht="15.75" customHeight="1">
      <c r="A2028" s="162"/>
      <c r="B2028" s="127"/>
      <c r="C2028" s="128"/>
      <c r="D2028" s="129"/>
      <c r="E2028" s="135"/>
      <c r="F2028" s="760" t="s">
        <v>766</v>
      </c>
      <c r="G2028" s="761"/>
    </row>
    <row r="2029" spans="1:7" ht="15.75" customHeight="1">
      <c r="A2029" s="162"/>
      <c r="B2029" s="127"/>
      <c r="C2029" s="128"/>
      <c r="D2029" s="129"/>
      <c r="E2029" s="135"/>
      <c r="F2029" s="760" t="s">
        <v>767</v>
      </c>
      <c r="G2029" s="761"/>
    </row>
    <row r="2030" spans="1:7" ht="15.75">
      <c r="A2030" s="141">
        <v>9</v>
      </c>
      <c r="B2030" s="114"/>
      <c r="C2030" s="115"/>
      <c r="D2030" s="116" t="s">
        <v>89</v>
      </c>
      <c r="E2030" s="135" t="s">
        <v>69</v>
      </c>
      <c r="F2030" s="142" t="s">
        <v>536</v>
      </c>
      <c r="G2030" s="142" t="s">
        <v>1040</v>
      </c>
    </row>
    <row r="2031" spans="1:7" ht="15.75">
      <c r="A2031" s="146"/>
      <c r="B2031" s="126"/>
      <c r="C2031" s="132"/>
      <c r="D2031" s="130"/>
      <c r="E2031" s="135"/>
      <c r="F2031" s="142" t="s">
        <v>196</v>
      </c>
      <c r="G2031" s="142" t="s">
        <v>1041</v>
      </c>
    </row>
    <row r="2032" spans="1:7" ht="15.75">
      <c r="A2032" s="146"/>
      <c r="B2032" s="126"/>
      <c r="C2032" s="132"/>
      <c r="D2032" s="130"/>
      <c r="E2032" s="135"/>
      <c r="F2032" s="142" t="s">
        <v>197</v>
      </c>
      <c r="G2032" s="142" t="s">
        <v>221</v>
      </c>
    </row>
    <row r="2033" spans="1:7" ht="15.75">
      <c r="A2033" s="146"/>
      <c r="B2033" s="126"/>
      <c r="C2033" s="132"/>
      <c r="D2033" s="130"/>
      <c r="E2033" s="135"/>
      <c r="F2033" s="142" t="s">
        <v>537</v>
      </c>
      <c r="G2033" s="142" t="s">
        <v>1042</v>
      </c>
    </row>
    <row r="2034" spans="1:7" ht="15.75">
      <c r="A2034" s="146"/>
      <c r="B2034" s="126"/>
      <c r="C2034" s="132"/>
      <c r="D2034" s="130"/>
      <c r="E2034" s="135"/>
      <c r="F2034" s="142" t="s">
        <v>538</v>
      </c>
      <c r="G2034" s="142" t="s">
        <v>1043</v>
      </c>
    </row>
    <row r="2035" spans="1:7" ht="15.75">
      <c r="A2035" s="146"/>
      <c r="B2035" s="126"/>
      <c r="C2035" s="132"/>
      <c r="D2035" s="130"/>
      <c r="E2035" s="135"/>
      <c r="F2035" s="135" t="s">
        <v>198</v>
      </c>
      <c r="G2035" s="135" t="s">
        <v>1044</v>
      </c>
    </row>
    <row r="2036" spans="1:7" ht="15.75">
      <c r="A2036" s="162"/>
      <c r="B2036" s="127"/>
      <c r="C2036" s="128"/>
      <c r="D2036" s="129"/>
      <c r="E2036" s="135"/>
      <c r="F2036" s="113" t="s">
        <v>199</v>
      </c>
      <c r="G2036" s="135" t="s">
        <v>1045</v>
      </c>
    </row>
    <row r="2037" spans="1:7" ht="15.75">
      <c r="A2037" s="162"/>
      <c r="B2037" s="127"/>
      <c r="C2037" s="128"/>
      <c r="D2037" s="129"/>
      <c r="E2037" s="135"/>
      <c r="F2037" s="142" t="s">
        <v>539</v>
      </c>
      <c r="G2037" s="142" t="s">
        <v>1046</v>
      </c>
    </row>
    <row r="2038" spans="1:7" ht="15.75">
      <c r="A2038" s="147"/>
      <c r="B2038" s="118"/>
      <c r="C2038" s="119"/>
      <c r="D2038" s="120"/>
      <c r="E2038" s="135"/>
      <c r="F2038" s="144" t="s">
        <v>540</v>
      </c>
      <c r="G2038" s="144" t="s">
        <v>1047</v>
      </c>
    </row>
    <row r="2039" spans="1:7" ht="30.75" customHeight="1">
      <c r="A2039" s="160">
        <v>10</v>
      </c>
      <c r="B2039" s="218"/>
      <c r="C2039" s="171"/>
      <c r="D2039" s="125" t="s">
        <v>90</v>
      </c>
      <c r="E2039" s="143" t="s">
        <v>69</v>
      </c>
      <c r="F2039" s="749" t="s">
        <v>768</v>
      </c>
      <c r="G2039" s="750"/>
    </row>
    <row r="2040" spans="1:7" ht="15.75">
      <c r="A2040" s="141">
        <v>11</v>
      </c>
      <c r="B2040" s="114"/>
      <c r="C2040" s="115"/>
      <c r="D2040" s="116" t="s">
        <v>91</v>
      </c>
      <c r="E2040" s="135" t="s">
        <v>69</v>
      </c>
      <c r="F2040" s="242" t="s">
        <v>607</v>
      </c>
      <c r="G2040" s="130"/>
    </row>
    <row r="2041" spans="1:7" ht="32.25" customHeight="1">
      <c r="A2041" s="162"/>
      <c r="B2041" s="127"/>
      <c r="C2041" s="128"/>
      <c r="D2041" s="129"/>
      <c r="E2041" s="135"/>
      <c r="F2041" s="745" t="s">
        <v>1131</v>
      </c>
      <c r="G2041" s="745"/>
    </row>
    <row r="2042" spans="1:7" ht="15.75">
      <c r="A2042" s="162"/>
      <c r="B2042" s="127"/>
      <c r="C2042" s="128"/>
      <c r="D2042" s="129"/>
      <c r="E2042" s="135"/>
      <c r="F2042" s="772" t="s">
        <v>1132</v>
      </c>
      <c r="G2042" s="772"/>
    </row>
    <row r="2043" spans="1:7" ht="15.75">
      <c r="A2043" s="162"/>
      <c r="B2043" s="127"/>
      <c r="C2043" s="128"/>
      <c r="D2043" s="129"/>
      <c r="E2043" s="135"/>
      <c r="F2043" s="196" t="s">
        <v>609</v>
      </c>
      <c r="G2043" s="129"/>
    </row>
    <row r="2044" spans="1:7" ht="15.75">
      <c r="A2044" s="162"/>
      <c r="B2044" s="127"/>
      <c r="C2044" s="128"/>
      <c r="D2044" s="129"/>
      <c r="E2044" s="135"/>
      <c r="F2044" s="773" t="s">
        <v>610</v>
      </c>
      <c r="G2044" s="774"/>
    </row>
    <row r="2045" spans="1:7" ht="15.75">
      <c r="A2045" s="160">
        <v>12</v>
      </c>
      <c r="B2045" s="114"/>
      <c r="C2045" s="115"/>
      <c r="D2045" s="125" t="s">
        <v>92</v>
      </c>
      <c r="E2045" s="135" t="s">
        <v>69</v>
      </c>
      <c r="F2045" s="771" t="s">
        <v>769</v>
      </c>
      <c r="G2045" s="771"/>
    </row>
    <row r="2046" spans="1:7" ht="15.75">
      <c r="A2046" s="182"/>
      <c r="B2046" s="126"/>
      <c r="C2046" s="132"/>
      <c r="D2046" s="133"/>
      <c r="E2046" s="135"/>
      <c r="F2046" s="771" t="s">
        <v>770</v>
      </c>
      <c r="G2046" s="771"/>
    </row>
    <row r="2047" spans="1:7" ht="33" customHeight="1">
      <c r="A2047" s="183"/>
      <c r="B2047" s="127"/>
      <c r="C2047" s="128"/>
      <c r="D2047" s="184"/>
      <c r="E2047" s="135"/>
      <c r="F2047" s="771" t="s">
        <v>771</v>
      </c>
      <c r="G2047" s="771"/>
    </row>
    <row r="2048" spans="1:7" ht="15.75">
      <c r="A2048" s="183"/>
      <c r="B2048" s="127"/>
      <c r="C2048" s="128"/>
      <c r="D2048" s="184"/>
      <c r="E2048" s="135"/>
      <c r="F2048" s="771" t="s">
        <v>772</v>
      </c>
      <c r="G2048" s="771"/>
    </row>
    <row r="2049" spans="1:7" ht="32.25" customHeight="1">
      <c r="A2049" s="183"/>
      <c r="B2049" s="127"/>
      <c r="C2049" s="128"/>
      <c r="D2049" s="184"/>
      <c r="E2049" s="135"/>
      <c r="F2049" s="771" t="s">
        <v>773</v>
      </c>
      <c r="G2049" s="771"/>
    </row>
    <row r="2050" spans="1:7" ht="33" customHeight="1">
      <c r="A2050" s="183"/>
      <c r="B2050" s="127"/>
      <c r="C2050" s="128"/>
      <c r="D2050" s="184"/>
      <c r="E2050" s="135"/>
      <c r="F2050" s="771" t="s">
        <v>774</v>
      </c>
      <c r="G2050" s="771"/>
    </row>
    <row r="2051" spans="1:7" ht="34.5" customHeight="1">
      <c r="A2051" s="183"/>
      <c r="B2051" s="127"/>
      <c r="C2051" s="128"/>
      <c r="D2051" s="184"/>
      <c r="E2051" s="135"/>
      <c r="F2051" s="771" t="s">
        <v>775</v>
      </c>
      <c r="G2051" s="771"/>
    </row>
    <row r="2052" spans="1:7" ht="31.5" customHeight="1">
      <c r="A2052" s="183"/>
      <c r="B2052" s="127"/>
      <c r="C2052" s="128"/>
      <c r="D2052" s="184"/>
      <c r="E2052" s="135"/>
      <c r="F2052" s="771" t="s">
        <v>776</v>
      </c>
      <c r="G2052" s="771"/>
    </row>
    <row r="2053" spans="1:7" ht="30.75" customHeight="1">
      <c r="A2053" s="183"/>
      <c r="B2053" s="127"/>
      <c r="C2053" s="128"/>
      <c r="D2053" s="184"/>
      <c r="E2053" s="135"/>
      <c r="F2053" s="771" t="s">
        <v>777</v>
      </c>
      <c r="G2053" s="771"/>
    </row>
    <row r="2054" spans="1:7" ht="31.5" customHeight="1">
      <c r="A2054" s="183"/>
      <c r="B2054" s="127"/>
      <c r="C2054" s="128"/>
      <c r="D2054" s="184"/>
      <c r="E2054" s="135"/>
      <c r="F2054" s="771" t="s">
        <v>778</v>
      </c>
      <c r="G2054" s="771"/>
    </row>
    <row r="2055" spans="1:7" ht="33" customHeight="1">
      <c r="A2055" s="183"/>
      <c r="B2055" s="127"/>
      <c r="C2055" s="128"/>
      <c r="D2055" s="184"/>
      <c r="E2055" s="135"/>
      <c r="F2055" s="771" t="s">
        <v>779</v>
      </c>
      <c r="G2055" s="771"/>
    </row>
    <row r="2056" spans="1:7" ht="34.5" customHeight="1">
      <c r="A2056" s="183"/>
      <c r="B2056" s="127"/>
      <c r="C2056" s="128"/>
      <c r="D2056" s="184"/>
      <c r="E2056" s="135"/>
      <c r="F2056" s="771" t="s">
        <v>780</v>
      </c>
      <c r="G2056" s="771"/>
    </row>
    <row r="2057" spans="1:7" ht="15.75">
      <c r="A2057" s="183"/>
      <c r="B2057" s="127"/>
      <c r="C2057" s="128"/>
      <c r="D2057" s="184"/>
      <c r="E2057" s="135"/>
      <c r="F2057" s="771" t="s">
        <v>781</v>
      </c>
      <c r="G2057" s="771"/>
    </row>
    <row r="2058" spans="1:7" ht="15.75">
      <c r="A2058" s="185"/>
      <c r="B2058" s="118"/>
      <c r="C2058" s="119"/>
      <c r="D2058" s="124"/>
      <c r="E2058" s="135"/>
      <c r="F2058" s="771" t="s">
        <v>782</v>
      </c>
      <c r="G2058" s="771"/>
    </row>
    <row r="2059" spans="1:7" ht="15" customHeight="1">
      <c r="A2059" s="141">
        <v>13</v>
      </c>
      <c r="B2059" s="114"/>
      <c r="C2059" s="115"/>
      <c r="D2059" s="116" t="s">
        <v>93</v>
      </c>
      <c r="E2059" s="135" t="s">
        <v>69</v>
      </c>
      <c r="F2059" s="771" t="s">
        <v>783</v>
      </c>
      <c r="G2059" s="771"/>
    </row>
    <row r="2060" spans="1:7" ht="15" customHeight="1">
      <c r="A2060" s="146"/>
      <c r="B2060" s="126"/>
      <c r="C2060" s="132"/>
      <c r="D2060" s="130"/>
      <c r="E2060" s="135"/>
      <c r="F2060" s="771" t="s">
        <v>784</v>
      </c>
      <c r="G2060" s="771"/>
    </row>
    <row r="2061" spans="1:7" ht="15" customHeight="1">
      <c r="A2061" s="162"/>
      <c r="B2061" s="127"/>
      <c r="C2061" s="128"/>
      <c r="D2061" s="129"/>
      <c r="E2061" s="135"/>
      <c r="F2061" s="771" t="s">
        <v>671</v>
      </c>
      <c r="G2061" s="771"/>
    </row>
    <row r="2062" spans="1:7" ht="33" customHeight="1">
      <c r="A2062" s="162"/>
      <c r="B2062" s="127"/>
      <c r="C2062" s="128"/>
      <c r="D2062" s="129"/>
      <c r="E2062" s="135"/>
      <c r="F2062" s="771" t="s">
        <v>785</v>
      </c>
      <c r="G2062" s="771"/>
    </row>
    <row r="2063" spans="1:7" ht="15" customHeight="1">
      <c r="A2063" s="162"/>
      <c r="B2063" s="127"/>
      <c r="C2063" s="128"/>
      <c r="D2063" s="129"/>
      <c r="E2063" s="135"/>
      <c r="F2063" s="771" t="s">
        <v>723</v>
      </c>
      <c r="G2063" s="771"/>
    </row>
    <row r="2064" spans="1:7" ht="15" customHeight="1">
      <c r="A2064" s="162"/>
      <c r="B2064" s="127"/>
      <c r="C2064" s="128"/>
      <c r="D2064" s="129"/>
      <c r="E2064" s="135"/>
      <c r="F2064" s="771" t="s">
        <v>631</v>
      </c>
      <c r="G2064" s="771"/>
    </row>
    <row r="2065" spans="1:15" ht="15" customHeight="1">
      <c r="A2065" s="162"/>
      <c r="B2065" s="127"/>
      <c r="C2065" s="128"/>
      <c r="D2065" s="129"/>
      <c r="E2065" s="135"/>
      <c r="F2065" s="771" t="s">
        <v>632</v>
      </c>
      <c r="G2065" s="771"/>
    </row>
    <row r="2066" spans="1:15" ht="15" customHeight="1">
      <c r="A2066" s="162"/>
      <c r="B2066" s="127"/>
      <c r="C2066" s="128"/>
      <c r="D2066" s="129"/>
      <c r="E2066" s="135"/>
      <c r="F2066" s="771" t="s">
        <v>633</v>
      </c>
      <c r="G2066" s="771"/>
    </row>
    <row r="2067" spans="1:15" ht="15" customHeight="1">
      <c r="A2067" s="162"/>
      <c r="B2067" s="127"/>
      <c r="C2067" s="128"/>
      <c r="D2067" s="129"/>
      <c r="E2067" s="135"/>
      <c r="F2067" s="771" t="s">
        <v>634</v>
      </c>
      <c r="G2067" s="771"/>
    </row>
    <row r="2068" spans="1:15" ht="15" customHeight="1">
      <c r="A2068" s="162"/>
      <c r="B2068" s="127"/>
      <c r="C2068" s="128"/>
      <c r="D2068" s="129"/>
      <c r="E2068" s="135"/>
      <c r="F2068" s="771" t="s">
        <v>635</v>
      </c>
      <c r="G2068" s="771"/>
    </row>
    <row r="2069" spans="1:15" ht="15" customHeight="1">
      <c r="A2069" s="162"/>
      <c r="B2069" s="127"/>
      <c r="C2069" s="128"/>
      <c r="D2069" s="129"/>
      <c r="E2069" s="135"/>
      <c r="F2069" s="771" t="s">
        <v>636</v>
      </c>
      <c r="G2069" s="771"/>
    </row>
    <row r="2070" spans="1:15" ht="15" customHeight="1">
      <c r="A2070" s="141">
        <v>14</v>
      </c>
      <c r="B2070" s="211"/>
      <c r="C2070" s="115"/>
      <c r="D2070" s="116" t="s">
        <v>94</v>
      </c>
      <c r="E2070" s="135" t="s">
        <v>69</v>
      </c>
      <c r="F2070" s="257" t="s">
        <v>724</v>
      </c>
      <c r="G2070" s="116"/>
    </row>
    <row r="2071" spans="1:15" ht="18" customHeight="1">
      <c r="A2071" s="146"/>
      <c r="B2071" s="127"/>
      <c r="C2071" s="128"/>
      <c r="D2071" s="129"/>
      <c r="E2071" s="135"/>
      <c r="F2071" s="771" t="s">
        <v>638</v>
      </c>
      <c r="G2071" s="771"/>
    </row>
    <row r="2072" spans="1:15" ht="18" customHeight="1">
      <c r="A2072" s="162"/>
      <c r="B2072" s="127"/>
      <c r="C2072" s="128"/>
      <c r="D2072" s="129"/>
      <c r="E2072" s="135"/>
      <c r="F2072" s="771" t="s">
        <v>639</v>
      </c>
      <c r="G2072" s="771"/>
    </row>
    <row r="2073" spans="1:15" ht="18" customHeight="1">
      <c r="A2073" s="162"/>
      <c r="B2073" s="127"/>
      <c r="C2073" s="128"/>
      <c r="D2073" s="129"/>
      <c r="E2073" s="135"/>
      <c r="F2073" s="771" t="s">
        <v>641</v>
      </c>
      <c r="G2073" s="771"/>
    </row>
    <row r="2074" spans="1:15" ht="18" customHeight="1">
      <c r="A2074" s="162"/>
      <c r="B2074" s="127"/>
      <c r="C2074" s="128"/>
      <c r="D2074" s="129"/>
      <c r="E2074" s="135"/>
      <c r="F2074" s="771" t="s">
        <v>137</v>
      </c>
      <c r="G2074" s="771"/>
    </row>
    <row r="2075" spans="1:15" ht="18" customHeight="1">
      <c r="A2075" s="162"/>
      <c r="B2075" s="127"/>
      <c r="C2075" s="128"/>
      <c r="D2075" s="129"/>
      <c r="E2075" s="135"/>
      <c r="F2075" s="196" t="s">
        <v>729</v>
      </c>
      <c r="G2075" s="129"/>
    </row>
    <row r="2076" spans="1:15" ht="18" customHeight="1">
      <c r="A2076" s="162"/>
      <c r="B2076" s="127"/>
      <c r="C2076" s="128"/>
      <c r="D2076" s="129"/>
      <c r="E2076" s="135"/>
      <c r="F2076" s="771" t="s">
        <v>786</v>
      </c>
      <c r="G2076" s="771"/>
      <c r="H2076" s="193"/>
      <c r="I2076" s="193"/>
      <c r="J2076" s="193"/>
      <c r="K2076" s="193"/>
      <c r="L2076" s="193"/>
      <c r="M2076" s="193"/>
      <c r="N2076" s="193"/>
      <c r="O2076" s="193"/>
    </row>
    <row r="2077" spans="1:15" ht="37.5" customHeight="1">
      <c r="A2077" s="162"/>
      <c r="B2077" s="127"/>
      <c r="C2077" s="128"/>
      <c r="D2077" s="129"/>
      <c r="E2077" s="135"/>
      <c r="F2077" s="771" t="s">
        <v>787</v>
      </c>
      <c r="G2077" s="771"/>
      <c r="H2077" s="193"/>
      <c r="I2077" s="193"/>
      <c r="J2077" s="193"/>
      <c r="K2077" s="193"/>
      <c r="L2077" s="193"/>
      <c r="M2077" s="193"/>
      <c r="N2077" s="193"/>
      <c r="O2077" s="193"/>
    </row>
    <row r="2078" spans="1:15" ht="33.75" customHeight="1">
      <c r="A2078" s="162"/>
      <c r="B2078" s="127"/>
      <c r="C2078" s="128"/>
      <c r="D2078" s="129"/>
      <c r="E2078" s="135"/>
      <c r="F2078" s="771" t="s">
        <v>788</v>
      </c>
      <c r="G2078" s="771"/>
      <c r="H2078" s="193"/>
      <c r="I2078" s="193"/>
      <c r="J2078" s="193"/>
      <c r="K2078" s="193"/>
      <c r="L2078" s="193"/>
      <c r="M2078" s="193"/>
      <c r="N2078" s="193"/>
      <c r="O2078" s="193"/>
    </row>
    <row r="2079" spans="1:15" ht="33.75" customHeight="1">
      <c r="A2079" s="162"/>
      <c r="B2079" s="127"/>
      <c r="C2079" s="128"/>
      <c r="D2079" s="129"/>
      <c r="E2079" s="135"/>
      <c r="F2079" s="771" t="s">
        <v>684</v>
      </c>
      <c r="G2079" s="771"/>
      <c r="H2079" s="193"/>
      <c r="I2079" s="193"/>
      <c r="J2079" s="193"/>
      <c r="K2079" s="193"/>
      <c r="L2079" s="193"/>
      <c r="M2079" s="193"/>
      <c r="N2079" s="193"/>
      <c r="O2079" s="193"/>
    </row>
    <row r="2080" spans="1:15" ht="12.75" customHeight="1">
      <c r="A2080" s="141">
        <v>15</v>
      </c>
      <c r="B2080" s="114"/>
      <c r="C2080" s="115"/>
      <c r="D2080" s="116" t="s">
        <v>95</v>
      </c>
      <c r="E2080" s="135" t="s">
        <v>69</v>
      </c>
      <c r="F2080" s="148"/>
      <c r="G2080" s="116"/>
    </row>
    <row r="2081" spans="1:9" ht="12.75" customHeight="1">
      <c r="A2081" s="149"/>
      <c r="B2081" s="135" t="s">
        <v>115</v>
      </c>
      <c r="C2081" s="135"/>
      <c r="D2081" s="135" t="s">
        <v>96</v>
      </c>
      <c r="E2081" s="135" t="s">
        <v>69</v>
      </c>
      <c r="F2081" s="148" t="s">
        <v>551</v>
      </c>
      <c r="G2081" s="116"/>
    </row>
    <row r="2082" spans="1:9" ht="12.75" customHeight="1">
      <c r="A2082" s="152"/>
      <c r="B2082" s="135" t="s">
        <v>116</v>
      </c>
      <c r="C2082" s="135"/>
      <c r="D2082" s="135" t="s">
        <v>97</v>
      </c>
      <c r="E2082" s="135" t="s">
        <v>69</v>
      </c>
      <c r="F2082" s="148" t="s">
        <v>139</v>
      </c>
      <c r="G2082" s="116"/>
    </row>
    <row r="2083" spans="1:9" ht="12.75" customHeight="1">
      <c r="A2083" s="152"/>
      <c r="B2083" s="135" t="s">
        <v>117</v>
      </c>
      <c r="C2083" s="135"/>
      <c r="D2083" s="135" t="s">
        <v>98</v>
      </c>
      <c r="E2083" s="135" t="s">
        <v>69</v>
      </c>
      <c r="F2083" s="148"/>
      <c r="G2083" s="116"/>
    </row>
    <row r="2084" spans="1:9" ht="12.75" customHeight="1">
      <c r="A2084" s="152"/>
      <c r="B2084" s="135"/>
      <c r="C2084" s="135" t="s">
        <v>52</v>
      </c>
      <c r="D2084" s="135" t="s">
        <v>99</v>
      </c>
      <c r="E2084" s="135" t="s">
        <v>69</v>
      </c>
      <c r="F2084" s="148" t="s">
        <v>140</v>
      </c>
      <c r="G2084" s="116"/>
    </row>
    <row r="2085" spans="1:9" ht="12.75" customHeight="1">
      <c r="A2085" s="152"/>
      <c r="B2085" s="135"/>
      <c r="C2085" s="135" t="s">
        <v>52</v>
      </c>
      <c r="D2085" s="135" t="s">
        <v>100</v>
      </c>
      <c r="E2085" s="135" t="s">
        <v>69</v>
      </c>
      <c r="F2085" s="148" t="s">
        <v>52</v>
      </c>
      <c r="G2085" s="116"/>
    </row>
    <row r="2086" spans="1:9" ht="15.75">
      <c r="A2086" s="152"/>
      <c r="B2086" s="135" t="s">
        <v>118</v>
      </c>
      <c r="C2086" s="135"/>
      <c r="D2086" s="135" t="s">
        <v>101</v>
      </c>
      <c r="E2086" s="135" t="s">
        <v>69</v>
      </c>
      <c r="F2086" s="736" t="s">
        <v>335</v>
      </c>
      <c r="G2086" s="737"/>
    </row>
    <row r="2087" spans="1:9" ht="15.75">
      <c r="A2087" s="152"/>
      <c r="B2087" s="135" t="s">
        <v>119</v>
      </c>
      <c r="C2087" s="135"/>
      <c r="D2087" s="135" t="s">
        <v>102</v>
      </c>
      <c r="E2087" s="135" t="s">
        <v>69</v>
      </c>
      <c r="F2087" s="148" t="s">
        <v>131</v>
      </c>
      <c r="G2087" s="116"/>
    </row>
    <row r="2088" spans="1:9" ht="15.75">
      <c r="A2088" s="152"/>
      <c r="B2088" s="135" t="s">
        <v>120</v>
      </c>
      <c r="C2088" s="135"/>
      <c r="D2088" s="135" t="s">
        <v>103</v>
      </c>
      <c r="E2088" s="135" t="s">
        <v>69</v>
      </c>
      <c r="F2088" s="148" t="s">
        <v>336</v>
      </c>
      <c r="G2088" s="116"/>
    </row>
    <row r="2089" spans="1:9" ht="15.75">
      <c r="A2089" s="152"/>
      <c r="B2089" s="135" t="s">
        <v>121</v>
      </c>
      <c r="C2089" s="135"/>
      <c r="D2089" s="135" t="s">
        <v>104</v>
      </c>
      <c r="E2089" s="135" t="s">
        <v>69</v>
      </c>
      <c r="F2089" s="148" t="s">
        <v>186</v>
      </c>
      <c r="G2089" s="116"/>
    </row>
    <row r="2090" spans="1:9" ht="25.5" customHeight="1">
      <c r="A2090" s="152"/>
      <c r="B2090" s="135" t="s">
        <v>122</v>
      </c>
      <c r="C2090" s="135"/>
      <c r="D2090" s="135" t="s">
        <v>105</v>
      </c>
      <c r="E2090" s="135" t="s">
        <v>69</v>
      </c>
      <c r="F2090" s="148" t="s">
        <v>337</v>
      </c>
      <c r="G2090" s="116"/>
    </row>
    <row r="2091" spans="1:9" ht="15.75" customHeight="1">
      <c r="A2091" s="152"/>
      <c r="B2091" s="156"/>
      <c r="C2091" s="137"/>
      <c r="D2091" s="130"/>
      <c r="E2091" s="135"/>
      <c r="F2091" s="736" t="s">
        <v>338</v>
      </c>
      <c r="G2091" s="737"/>
    </row>
    <row r="2092" spans="1:9" ht="28.5" customHeight="1">
      <c r="A2092" s="152"/>
      <c r="B2092" s="151"/>
      <c r="C2092" s="138"/>
      <c r="D2092" s="120"/>
      <c r="E2092" s="135"/>
      <c r="F2092" s="736" t="s">
        <v>339</v>
      </c>
      <c r="G2092" s="737"/>
    </row>
    <row r="2093" spans="1:9" ht="15.75">
      <c r="A2093" s="152"/>
      <c r="B2093" s="135" t="s">
        <v>123</v>
      </c>
      <c r="C2093" s="135"/>
      <c r="D2093" s="135" t="s">
        <v>106</v>
      </c>
      <c r="E2093" s="135" t="s">
        <v>69</v>
      </c>
      <c r="F2093" s="148" t="s">
        <v>340</v>
      </c>
      <c r="G2093" s="116"/>
      <c r="I2093" s="40"/>
    </row>
    <row r="2094" spans="1:9" ht="15" customHeight="1">
      <c r="A2094" s="152"/>
      <c r="B2094" s="156"/>
      <c r="C2094" s="137"/>
      <c r="D2094" s="130"/>
      <c r="E2094" s="135"/>
      <c r="F2094" s="148" t="s">
        <v>341</v>
      </c>
      <c r="G2094" s="116"/>
    </row>
    <row r="2095" spans="1:9" ht="15" customHeight="1">
      <c r="A2095" s="152"/>
      <c r="B2095" s="153"/>
      <c r="C2095" s="155"/>
      <c r="D2095" s="129"/>
      <c r="E2095" s="135"/>
      <c r="F2095" s="148" t="s">
        <v>342</v>
      </c>
      <c r="G2095" s="116"/>
    </row>
    <row r="2096" spans="1:9" ht="15" customHeight="1">
      <c r="A2096" s="152"/>
      <c r="B2096" s="153"/>
      <c r="C2096" s="155"/>
      <c r="D2096" s="129"/>
      <c r="E2096" s="135"/>
      <c r="F2096" s="148" t="s">
        <v>343</v>
      </c>
      <c r="G2096" s="116"/>
    </row>
    <row r="2097" spans="1:7" ht="15" customHeight="1">
      <c r="A2097" s="152"/>
      <c r="B2097" s="151"/>
      <c r="C2097" s="138"/>
      <c r="D2097" s="120"/>
      <c r="E2097" s="135"/>
      <c r="F2097" s="148" t="s">
        <v>344</v>
      </c>
      <c r="G2097" s="116"/>
    </row>
    <row r="2098" spans="1:7" ht="15" customHeight="1">
      <c r="A2098" s="152"/>
      <c r="B2098" s="135" t="s">
        <v>124</v>
      </c>
      <c r="C2098" s="135"/>
      <c r="D2098" s="135" t="s">
        <v>107</v>
      </c>
      <c r="E2098" s="135" t="s">
        <v>69</v>
      </c>
      <c r="F2098" s="736" t="s">
        <v>345</v>
      </c>
      <c r="G2098" s="737"/>
    </row>
    <row r="2099" spans="1:7" ht="15" customHeight="1">
      <c r="A2099" s="152"/>
      <c r="B2099" s="156"/>
      <c r="C2099" s="137"/>
      <c r="D2099" s="130"/>
      <c r="E2099" s="135"/>
      <c r="F2099" s="736" t="s">
        <v>346</v>
      </c>
      <c r="G2099" s="737"/>
    </row>
    <row r="2100" spans="1:7" ht="15" customHeight="1">
      <c r="A2100" s="152"/>
      <c r="B2100" s="151"/>
      <c r="C2100" s="138"/>
      <c r="D2100" s="120"/>
      <c r="E2100" s="135"/>
      <c r="F2100" s="736" t="s">
        <v>347</v>
      </c>
      <c r="G2100" s="737"/>
    </row>
    <row r="2101" spans="1:7" ht="30" customHeight="1">
      <c r="A2101" s="150"/>
      <c r="B2101" s="135"/>
      <c r="C2101" s="135"/>
      <c r="D2101" s="135"/>
      <c r="E2101" s="135"/>
      <c r="F2101" s="736" t="s">
        <v>348</v>
      </c>
      <c r="G2101" s="737"/>
    </row>
    <row r="2102" spans="1:7" ht="15" customHeight="1">
      <c r="A2102" s="155"/>
      <c r="B2102" s="155"/>
      <c r="C2102" s="155"/>
      <c r="D2102" s="155"/>
      <c r="E2102" s="155"/>
      <c r="F2102" s="155"/>
      <c r="G2102" s="113"/>
    </row>
    <row r="2103" spans="1:7" ht="15" customHeight="1">
      <c r="A2103" s="781" t="s">
        <v>133</v>
      </c>
      <c r="B2103" s="781"/>
      <c r="C2103" s="781"/>
      <c r="D2103" s="781"/>
      <c r="E2103" s="155"/>
      <c r="G2103" s="168" t="s">
        <v>152</v>
      </c>
    </row>
    <row r="2104" spans="1:7" ht="15" customHeight="1">
      <c r="A2104" s="155"/>
      <c r="B2104" s="155"/>
      <c r="C2104" s="155"/>
      <c r="D2104" s="168"/>
      <c r="E2104" s="155"/>
      <c r="G2104" s="168"/>
    </row>
    <row r="2105" spans="1:7" ht="15" customHeight="1">
      <c r="A2105" s="155"/>
      <c r="B2105" s="155"/>
      <c r="C2105" s="155"/>
      <c r="D2105" s="168"/>
      <c r="E2105" s="155"/>
      <c r="G2105" s="168"/>
    </row>
    <row r="2106" spans="1:7" ht="28.5" customHeight="1">
      <c r="A2106" s="155"/>
      <c r="B2106" s="155"/>
      <c r="C2106" s="155"/>
      <c r="D2106" s="168"/>
      <c r="E2106" s="155"/>
      <c r="G2106" s="168"/>
    </row>
    <row r="2107" spans="1:7" ht="12.75" customHeight="1">
      <c r="A2107" s="929" t="s">
        <v>383</v>
      </c>
      <c r="B2107" s="277"/>
      <c r="C2107" s="277"/>
      <c r="D2107" s="277"/>
      <c r="E2107" s="277"/>
      <c r="G2107" s="190" t="s">
        <v>156</v>
      </c>
    </row>
    <row r="2108" spans="1:7" ht="12.75" customHeight="1">
      <c r="A2108" s="159"/>
      <c r="B2108" s="277" t="s">
        <v>1351</v>
      </c>
      <c r="C2108" s="277"/>
      <c r="D2108" s="159"/>
      <c r="E2108" s="155"/>
      <c r="F2108" s="168"/>
      <c r="G2108" s="672" t="s">
        <v>321</v>
      </c>
    </row>
    <row r="2109" spans="1:7" ht="12.75" customHeight="1">
      <c r="A2109" s="159"/>
      <c r="B2109" s="159"/>
      <c r="C2109" s="159"/>
      <c r="D2109" s="159"/>
      <c r="E2109" s="155"/>
      <c r="F2109" s="168"/>
      <c r="G2109" s="113"/>
    </row>
    <row r="2110" spans="1:7" ht="12.75" customHeight="1">
      <c r="A2110" s="159"/>
      <c r="B2110" s="159"/>
      <c r="C2110" s="159"/>
      <c r="D2110" s="159"/>
      <c r="E2110" s="155"/>
      <c r="F2110" s="168"/>
      <c r="G2110" s="113"/>
    </row>
    <row r="2111" spans="1:7" ht="12.75" customHeight="1">
      <c r="A2111" s="159"/>
      <c r="B2111" s="159"/>
      <c r="C2111" s="159"/>
      <c r="D2111" s="159"/>
      <c r="E2111" s="155"/>
      <c r="F2111" s="168"/>
      <c r="G2111" s="113"/>
    </row>
    <row r="2112" spans="1:7" ht="12.75" customHeight="1">
      <c r="A2112" s="159"/>
      <c r="B2112" s="159"/>
      <c r="C2112" s="159"/>
      <c r="D2112" s="159"/>
      <c r="E2112" s="155"/>
      <c r="F2112" s="168"/>
      <c r="G2112" s="113"/>
    </row>
    <row r="2113" spans="1:7" ht="12.75" customHeight="1">
      <c r="A2113" s="731"/>
      <c r="B2113" s="731"/>
      <c r="C2113" s="731"/>
      <c r="D2113" s="731"/>
      <c r="E2113" s="155"/>
      <c r="F2113" s="729"/>
      <c r="G2113" s="113"/>
    </row>
    <row r="2114" spans="1:7" ht="12.75" customHeight="1">
      <c r="A2114" s="731"/>
      <c r="B2114" s="731"/>
      <c r="C2114" s="731"/>
      <c r="D2114" s="731"/>
      <c r="E2114" s="155"/>
      <c r="F2114" s="729"/>
      <c r="G2114" s="113"/>
    </row>
    <row r="2115" spans="1:7" ht="12.75" customHeight="1">
      <c r="A2115" s="731"/>
      <c r="B2115" s="731"/>
      <c r="C2115" s="731"/>
      <c r="D2115" s="731"/>
      <c r="E2115" s="155"/>
      <c r="F2115" s="729"/>
      <c r="G2115" s="113"/>
    </row>
    <row r="2116" spans="1:7" ht="12.75" customHeight="1">
      <c r="A2116" s="731"/>
      <c r="B2116" s="731"/>
      <c r="C2116" s="731"/>
      <c r="D2116" s="731"/>
      <c r="E2116" s="155"/>
      <c r="F2116" s="729"/>
      <c r="G2116" s="113"/>
    </row>
    <row r="2117" spans="1:7" ht="12.75" customHeight="1">
      <c r="A2117" s="731"/>
      <c r="B2117" s="731"/>
      <c r="C2117" s="731"/>
      <c r="D2117" s="731"/>
      <c r="E2117" s="155"/>
      <c r="F2117" s="729"/>
      <c r="G2117" s="113"/>
    </row>
    <row r="2118" spans="1:7" ht="12.75" customHeight="1">
      <c r="A2118" s="731"/>
      <c r="B2118" s="731"/>
      <c r="C2118" s="731"/>
      <c r="D2118" s="731"/>
      <c r="E2118" s="155"/>
      <c r="F2118" s="729"/>
      <c r="G2118" s="113"/>
    </row>
    <row r="2119" spans="1:7" ht="12.75" customHeight="1">
      <c r="A2119" s="731"/>
      <c r="B2119" s="731"/>
      <c r="C2119" s="731"/>
      <c r="D2119" s="731"/>
      <c r="E2119" s="155"/>
      <c r="F2119" s="729"/>
      <c r="G2119" s="113"/>
    </row>
    <row r="2120" spans="1:7" ht="12.75" customHeight="1">
      <c r="A2120" s="731"/>
      <c r="B2120" s="731"/>
      <c r="C2120" s="731"/>
      <c r="D2120" s="731"/>
      <c r="E2120" s="155"/>
      <c r="F2120" s="729"/>
      <c r="G2120" s="113"/>
    </row>
    <row r="2121" spans="1:7" ht="12.75" customHeight="1">
      <c r="A2121" s="731"/>
      <c r="B2121" s="731"/>
      <c r="C2121" s="731"/>
      <c r="D2121" s="731"/>
      <c r="E2121" s="155"/>
      <c r="F2121" s="729"/>
      <c r="G2121" s="113"/>
    </row>
    <row r="2122" spans="1:7" ht="12.75" customHeight="1">
      <c r="A2122" s="159"/>
      <c r="B2122" s="159"/>
      <c r="C2122" s="159"/>
      <c r="D2122" s="159"/>
      <c r="E2122" s="155"/>
      <c r="F2122" s="168"/>
      <c r="G2122" s="113"/>
    </row>
    <row r="2123" spans="1:7" ht="12.75" customHeight="1">
      <c r="A2123" s="159"/>
      <c r="B2123" s="159"/>
      <c r="C2123" s="159"/>
      <c r="D2123" s="159"/>
      <c r="E2123" s="155"/>
      <c r="F2123" s="168"/>
      <c r="G2123" s="113"/>
    </row>
    <row r="2124" spans="1:7" ht="12.75" customHeight="1">
      <c r="A2124" s="159"/>
      <c r="B2124" s="159"/>
      <c r="C2124" s="159"/>
      <c r="D2124" s="159"/>
      <c r="E2124" s="155"/>
      <c r="F2124" s="168"/>
      <c r="G2124" s="113"/>
    </row>
    <row r="2125" spans="1:7" ht="12.75" customHeight="1">
      <c r="A2125" s="159"/>
      <c r="B2125" s="159"/>
      <c r="C2125" s="159"/>
      <c r="D2125" s="159"/>
      <c r="E2125" s="155"/>
      <c r="F2125" s="168"/>
      <c r="G2125" s="113"/>
    </row>
    <row r="2126" spans="1:7" ht="12.95" customHeight="1">
      <c r="A2126" s="738" t="s">
        <v>80</v>
      </c>
      <c r="B2126" s="738"/>
      <c r="C2126" s="738"/>
      <c r="D2126" s="738"/>
      <c r="E2126" s="738"/>
      <c r="F2126" s="738"/>
      <c r="G2126" s="738"/>
    </row>
    <row r="2127" spans="1:7" ht="12.95" customHeight="1">
      <c r="A2127" s="181"/>
      <c r="B2127" s="181"/>
      <c r="C2127" s="181"/>
      <c r="D2127" s="181"/>
      <c r="E2127" s="181"/>
      <c r="F2127" s="181"/>
      <c r="G2127" s="113"/>
    </row>
    <row r="2128" spans="1:7" ht="15.75" customHeight="1">
      <c r="A2128" s="141">
        <v>1</v>
      </c>
      <c r="B2128" s="114"/>
      <c r="C2128" s="115"/>
      <c r="D2128" s="116" t="s">
        <v>81</v>
      </c>
      <c r="E2128" s="135" t="s">
        <v>69</v>
      </c>
      <c r="F2128" s="148"/>
      <c r="G2128" s="116"/>
    </row>
    <row r="2129" spans="1:7" ht="15.75" customHeight="1">
      <c r="A2129" s="141">
        <v>2</v>
      </c>
      <c r="B2129" s="114"/>
      <c r="C2129" s="115"/>
      <c r="D2129" s="116" t="s">
        <v>82</v>
      </c>
      <c r="E2129" s="135" t="s">
        <v>69</v>
      </c>
      <c r="F2129" s="148" t="s">
        <v>61</v>
      </c>
      <c r="G2129" s="116"/>
    </row>
    <row r="2130" spans="1:7" ht="15.75" customHeight="1">
      <c r="A2130" s="141">
        <v>3</v>
      </c>
      <c r="B2130" s="114"/>
      <c r="C2130" s="115"/>
      <c r="D2130" s="116" t="s">
        <v>83</v>
      </c>
      <c r="E2130" s="135" t="s">
        <v>69</v>
      </c>
      <c r="F2130" s="148" t="s">
        <v>481</v>
      </c>
      <c r="G2130" s="116"/>
    </row>
    <row r="2131" spans="1:7" ht="48" customHeight="1">
      <c r="A2131" s="160">
        <v>4</v>
      </c>
      <c r="B2131" s="121"/>
      <c r="C2131" s="171"/>
      <c r="D2131" s="125" t="s">
        <v>84</v>
      </c>
      <c r="E2131" s="135" t="s">
        <v>69</v>
      </c>
      <c r="F2131" s="749" t="s">
        <v>1224</v>
      </c>
      <c r="G2131" s="750"/>
    </row>
    <row r="2132" spans="1:7" ht="33" customHeight="1">
      <c r="A2132" s="160">
        <v>5</v>
      </c>
      <c r="B2132" s="121"/>
      <c r="C2132" s="171"/>
      <c r="D2132" s="125" t="s">
        <v>85</v>
      </c>
      <c r="E2132" s="143" t="s">
        <v>69</v>
      </c>
      <c r="F2132" s="765" t="s">
        <v>1017</v>
      </c>
      <c r="G2132" s="778"/>
    </row>
    <row r="2133" spans="1:7" ht="21.75" customHeight="1">
      <c r="A2133" s="146"/>
      <c r="B2133" s="126"/>
      <c r="C2133" s="132"/>
      <c r="D2133" s="130"/>
      <c r="E2133" s="135"/>
      <c r="F2133" s="765" t="s">
        <v>1162</v>
      </c>
      <c r="G2133" s="778"/>
    </row>
    <row r="2134" spans="1:7" ht="32.25" customHeight="1">
      <c r="A2134" s="162"/>
      <c r="B2134" s="127"/>
      <c r="C2134" s="128"/>
      <c r="D2134" s="129"/>
      <c r="E2134" s="135"/>
      <c r="F2134" s="765" t="s">
        <v>1550</v>
      </c>
      <c r="G2134" s="778"/>
    </row>
    <row r="2135" spans="1:7" ht="21" customHeight="1">
      <c r="A2135" s="162"/>
      <c r="B2135" s="127"/>
      <c r="C2135" s="128"/>
      <c r="D2135" s="129"/>
      <c r="E2135" s="135"/>
      <c r="F2135" s="765" t="s">
        <v>1548</v>
      </c>
      <c r="G2135" s="778"/>
    </row>
    <row r="2136" spans="1:7" ht="33" customHeight="1">
      <c r="A2136" s="162"/>
      <c r="B2136" s="127"/>
      <c r="C2136" s="128"/>
      <c r="D2136" s="129"/>
      <c r="E2136" s="135"/>
      <c r="F2136" s="765" t="s">
        <v>1549</v>
      </c>
      <c r="G2136" s="778"/>
    </row>
    <row r="2137" spans="1:7" ht="22.5" customHeight="1">
      <c r="A2137" s="162"/>
      <c r="B2137" s="127"/>
      <c r="C2137" s="128"/>
      <c r="D2137" s="129"/>
      <c r="E2137" s="135"/>
      <c r="F2137" s="765" t="s">
        <v>961</v>
      </c>
      <c r="G2137" s="766"/>
    </row>
    <row r="2138" spans="1:7" ht="15.75" customHeight="1">
      <c r="A2138" s="147"/>
      <c r="B2138" s="118"/>
      <c r="C2138" s="119"/>
      <c r="D2138" s="120"/>
      <c r="E2138" s="135"/>
      <c r="F2138" s="569" t="s">
        <v>1225</v>
      </c>
      <c r="G2138" s="570"/>
    </row>
    <row r="2139" spans="1:7" ht="36.75" customHeight="1">
      <c r="A2139" s="160">
        <v>6</v>
      </c>
      <c r="B2139" s="666"/>
      <c r="C2139" s="670"/>
      <c r="D2139" s="125" t="s">
        <v>86</v>
      </c>
      <c r="E2139" s="143" t="s">
        <v>69</v>
      </c>
      <c r="F2139" s="744" t="s">
        <v>1125</v>
      </c>
      <c r="G2139" s="744"/>
    </row>
    <row r="2140" spans="1:7" ht="34.5" customHeight="1">
      <c r="A2140" s="146"/>
      <c r="B2140" s="126"/>
      <c r="C2140" s="132"/>
      <c r="D2140" s="130"/>
      <c r="E2140" s="135"/>
      <c r="F2140" s="742" t="s">
        <v>591</v>
      </c>
      <c r="G2140" s="742"/>
    </row>
    <row r="2141" spans="1:7" ht="49.5" customHeight="1">
      <c r="A2141" s="162"/>
      <c r="B2141" s="127"/>
      <c r="C2141" s="128"/>
      <c r="D2141" s="129"/>
      <c r="E2141" s="135"/>
      <c r="F2141" s="742" t="s">
        <v>688</v>
      </c>
      <c r="G2141" s="742"/>
    </row>
    <row r="2142" spans="1:7" ht="66" customHeight="1">
      <c r="A2142" s="162"/>
      <c r="B2142" s="127"/>
      <c r="C2142" s="128"/>
      <c r="D2142" s="129"/>
      <c r="E2142" s="135"/>
      <c r="F2142" s="742" t="s">
        <v>687</v>
      </c>
      <c r="G2142" s="742"/>
    </row>
    <row r="2143" spans="1:7" ht="36" customHeight="1">
      <c r="A2143" s="162"/>
      <c r="B2143" s="127"/>
      <c r="C2143" s="128"/>
      <c r="D2143" s="129"/>
      <c r="E2143" s="135"/>
      <c r="F2143" s="742" t="s">
        <v>689</v>
      </c>
      <c r="G2143" s="742"/>
    </row>
    <row r="2144" spans="1:7" ht="36.75" customHeight="1">
      <c r="A2144" s="162"/>
      <c r="B2144" s="127"/>
      <c r="C2144" s="128"/>
      <c r="D2144" s="129"/>
      <c r="E2144" s="135"/>
      <c r="F2144" s="742" t="s">
        <v>690</v>
      </c>
      <c r="G2144" s="742"/>
    </row>
    <row r="2145" spans="1:7" ht="48.75" customHeight="1">
      <c r="A2145" s="162"/>
      <c r="B2145" s="127"/>
      <c r="C2145" s="128"/>
      <c r="D2145" s="129"/>
      <c r="E2145" s="135"/>
      <c r="F2145" s="742" t="s">
        <v>592</v>
      </c>
      <c r="G2145" s="742"/>
    </row>
    <row r="2146" spans="1:7" ht="50.25" customHeight="1">
      <c r="A2146" s="162"/>
      <c r="B2146" s="127"/>
      <c r="C2146" s="128"/>
      <c r="D2146" s="129"/>
      <c r="E2146" s="135"/>
      <c r="F2146" s="742" t="s">
        <v>593</v>
      </c>
      <c r="G2146" s="742"/>
    </row>
    <row r="2147" spans="1:7" ht="66" customHeight="1">
      <c r="A2147" s="162"/>
      <c r="B2147" s="127"/>
      <c r="C2147" s="128"/>
      <c r="D2147" s="129"/>
      <c r="E2147" s="135"/>
      <c r="F2147" s="742" t="s">
        <v>594</v>
      </c>
      <c r="G2147" s="742"/>
    </row>
    <row r="2148" spans="1:7" ht="36.75" customHeight="1">
      <c r="A2148" s="162"/>
      <c r="B2148" s="127"/>
      <c r="C2148" s="128"/>
      <c r="D2148" s="129"/>
      <c r="E2148" s="135"/>
      <c r="F2148" s="742" t="s">
        <v>691</v>
      </c>
      <c r="G2148" s="742"/>
    </row>
    <row r="2149" spans="1:7" ht="15.75" customHeight="1">
      <c r="A2149" s="162"/>
      <c r="B2149" s="127"/>
      <c r="C2149" s="128"/>
      <c r="D2149" s="129"/>
      <c r="E2149" s="135"/>
      <c r="F2149" s="449" t="s">
        <v>1226</v>
      </c>
      <c r="G2149" s="220"/>
    </row>
    <row r="2150" spans="1:7" ht="15.75" customHeight="1">
      <c r="A2150" s="162"/>
      <c r="B2150" s="127"/>
      <c r="C2150" s="128"/>
      <c r="D2150" s="129"/>
      <c r="E2150" s="135"/>
      <c r="F2150" s="148" t="s">
        <v>357</v>
      </c>
      <c r="G2150" s="116"/>
    </row>
    <row r="2151" spans="1:7" ht="15.75" customHeight="1">
      <c r="A2151" s="141">
        <v>7</v>
      </c>
      <c r="B2151" s="114"/>
      <c r="C2151" s="115"/>
      <c r="D2151" s="116" t="s">
        <v>87</v>
      </c>
      <c r="E2151" s="135" t="s">
        <v>69</v>
      </c>
      <c r="F2151" s="148" t="s">
        <v>334</v>
      </c>
      <c r="G2151" s="116"/>
    </row>
    <row r="2152" spans="1:7" ht="15.75" customHeight="1">
      <c r="A2152" s="141">
        <v>8</v>
      </c>
      <c r="B2152" s="114"/>
      <c r="C2152" s="115"/>
      <c r="D2152" s="116" t="s">
        <v>88</v>
      </c>
      <c r="E2152" s="135" t="s">
        <v>69</v>
      </c>
      <c r="F2152" s="765" t="s">
        <v>1227</v>
      </c>
      <c r="G2152" s="778"/>
    </row>
    <row r="2153" spans="1:7" ht="15.75" customHeight="1">
      <c r="A2153" s="146"/>
      <c r="B2153" s="126"/>
      <c r="C2153" s="132"/>
      <c r="D2153" s="130"/>
      <c r="E2153" s="135"/>
      <c r="F2153" s="765" t="s">
        <v>1228</v>
      </c>
      <c r="G2153" s="778"/>
    </row>
    <row r="2154" spans="1:7" ht="15.75" customHeight="1">
      <c r="A2154" s="162"/>
      <c r="B2154" s="127"/>
      <c r="C2154" s="128"/>
      <c r="D2154" s="129"/>
      <c r="E2154" s="135"/>
      <c r="F2154" s="765" t="s">
        <v>1229</v>
      </c>
      <c r="G2154" s="778"/>
    </row>
    <row r="2155" spans="1:7" ht="15.75" customHeight="1">
      <c r="A2155" s="162"/>
      <c r="B2155" s="127"/>
      <c r="C2155" s="128"/>
      <c r="D2155" s="129"/>
      <c r="E2155" s="135"/>
      <c r="F2155" s="765" t="s">
        <v>1230</v>
      </c>
      <c r="G2155" s="778"/>
    </row>
    <row r="2156" spans="1:7" ht="15.75" customHeight="1">
      <c r="A2156" s="162"/>
      <c r="B2156" s="127"/>
      <c r="C2156" s="128"/>
      <c r="D2156" s="129"/>
      <c r="E2156" s="135"/>
      <c r="F2156" s="765" t="s">
        <v>1231</v>
      </c>
      <c r="G2156" s="778"/>
    </row>
    <row r="2157" spans="1:7" ht="15.75" customHeight="1">
      <c r="A2157" s="147"/>
      <c r="B2157" s="118"/>
      <c r="C2157" s="119"/>
      <c r="D2157" s="120"/>
      <c r="E2157" s="135"/>
      <c r="F2157" s="765" t="s">
        <v>1233</v>
      </c>
      <c r="G2157" s="766"/>
    </row>
    <row r="2158" spans="1:7" ht="15.75" customHeight="1">
      <c r="A2158" s="141">
        <v>9</v>
      </c>
      <c r="B2158" s="114"/>
      <c r="C2158" s="115"/>
      <c r="D2158" s="116" t="s">
        <v>89</v>
      </c>
      <c r="E2158" s="135" t="s">
        <v>69</v>
      </c>
      <c r="F2158" s="142" t="s">
        <v>536</v>
      </c>
      <c r="G2158" s="142" t="s">
        <v>1040</v>
      </c>
    </row>
    <row r="2159" spans="1:7" ht="15.75" customHeight="1">
      <c r="A2159" s="146"/>
      <c r="B2159" s="126"/>
      <c r="C2159" s="132"/>
      <c r="D2159" s="130"/>
      <c r="E2159" s="135"/>
      <c r="F2159" s="142" t="s">
        <v>196</v>
      </c>
      <c r="G2159" s="142" t="s">
        <v>1041</v>
      </c>
    </row>
    <row r="2160" spans="1:7" ht="15.75" customHeight="1">
      <c r="A2160" s="146"/>
      <c r="B2160" s="126"/>
      <c r="C2160" s="132"/>
      <c r="D2160" s="130"/>
      <c r="E2160" s="135"/>
      <c r="F2160" s="142" t="s">
        <v>197</v>
      </c>
      <c r="G2160" s="142" t="s">
        <v>221</v>
      </c>
    </row>
    <row r="2161" spans="1:7" ht="15.75" customHeight="1">
      <c r="A2161" s="146"/>
      <c r="B2161" s="126"/>
      <c r="C2161" s="132"/>
      <c r="D2161" s="130"/>
      <c r="E2161" s="135"/>
      <c r="F2161" s="142" t="s">
        <v>537</v>
      </c>
      <c r="G2161" s="142" t="s">
        <v>1042</v>
      </c>
    </row>
    <row r="2162" spans="1:7" ht="15.75" customHeight="1">
      <c r="A2162" s="146"/>
      <c r="B2162" s="126"/>
      <c r="C2162" s="132"/>
      <c r="D2162" s="130"/>
      <c r="E2162" s="135"/>
      <c r="F2162" s="142" t="s">
        <v>538</v>
      </c>
      <c r="G2162" s="142" t="s">
        <v>1043</v>
      </c>
    </row>
    <row r="2163" spans="1:7" ht="15.75" customHeight="1">
      <c r="A2163" s="146"/>
      <c r="B2163" s="126"/>
      <c r="C2163" s="132"/>
      <c r="D2163" s="130"/>
      <c r="E2163" s="135"/>
      <c r="F2163" s="135" t="s">
        <v>198</v>
      </c>
      <c r="G2163" s="135" t="s">
        <v>1044</v>
      </c>
    </row>
    <row r="2164" spans="1:7" ht="15.75" customHeight="1">
      <c r="A2164" s="162"/>
      <c r="B2164" s="127"/>
      <c r="C2164" s="128"/>
      <c r="D2164" s="129"/>
      <c r="E2164" s="135"/>
      <c r="F2164" s="113" t="s">
        <v>199</v>
      </c>
      <c r="G2164" s="135" t="s">
        <v>1045</v>
      </c>
    </row>
    <row r="2165" spans="1:7" ht="15.75" customHeight="1">
      <c r="A2165" s="162"/>
      <c r="B2165" s="127"/>
      <c r="C2165" s="128"/>
      <c r="D2165" s="129"/>
      <c r="E2165" s="135"/>
      <c r="F2165" s="142" t="s">
        <v>539</v>
      </c>
      <c r="G2165" s="142" t="s">
        <v>1046</v>
      </c>
    </row>
    <row r="2166" spans="1:7" ht="15.75" customHeight="1">
      <c r="A2166" s="147"/>
      <c r="B2166" s="118"/>
      <c r="C2166" s="119"/>
      <c r="D2166" s="120"/>
      <c r="E2166" s="135"/>
      <c r="F2166" s="144" t="s">
        <v>540</v>
      </c>
      <c r="G2166" s="144" t="s">
        <v>1047</v>
      </c>
    </row>
    <row r="2167" spans="1:7" ht="15.75" customHeight="1">
      <c r="A2167" s="141">
        <v>10</v>
      </c>
      <c r="B2167" s="114"/>
      <c r="C2167" s="115"/>
      <c r="D2167" s="116" t="s">
        <v>90</v>
      </c>
      <c r="E2167" s="135" t="s">
        <v>69</v>
      </c>
      <c r="F2167" s="746" t="s">
        <v>1142</v>
      </c>
      <c r="G2167" s="748"/>
    </row>
    <row r="2168" spans="1:7" ht="15.75" customHeight="1">
      <c r="A2168" s="141">
        <v>11</v>
      </c>
      <c r="B2168" s="114"/>
      <c r="C2168" s="115"/>
      <c r="D2168" s="116" t="s">
        <v>91</v>
      </c>
      <c r="E2168" s="135" t="s">
        <v>69</v>
      </c>
      <c r="F2168" s="242" t="s">
        <v>607</v>
      </c>
      <c r="G2168" s="130"/>
    </row>
    <row r="2169" spans="1:7" ht="15.75" customHeight="1">
      <c r="A2169" s="431"/>
      <c r="B2169" s="428"/>
      <c r="C2169" s="115"/>
      <c r="D2169" s="116"/>
      <c r="E2169" s="135"/>
      <c r="F2169" s="745" t="s">
        <v>1131</v>
      </c>
      <c r="G2169" s="745"/>
    </row>
    <row r="2170" spans="1:7" ht="15.75" customHeight="1">
      <c r="A2170" s="431"/>
      <c r="B2170" s="428"/>
      <c r="C2170" s="115"/>
      <c r="D2170" s="116"/>
      <c r="E2170" s="135"/>
      <c r="F2170" s="772" t="s">
        <v>1132</v>
      </c>
      <c r="G2170" s="772"/>
    </row>
    <row r="2171" spans="1:7" ht="15.75" customHeight="1">
      <c r="A2171" s="431"/>
      <c r="B2171" s="428"/>
      <c r="C2171" s="115"/>
      <c r="D2171" s="116"/>
      <c r="E2171" s="135"/>
      <c r="F2171" s="196" t="s">
        <v>609</v>
      </c>
      <c r="G2171" s="129"/>
    </row>
    <row r="2172" spans="1:7" ht="15.75" customHeight="1">
      <c r="A2172" s="431"/>
      <c r="B2172" s="428"/>
      <c r="C2172" s="115"/>
      <c r="D2172" s="116"/>
      <c r="E2172" s="135"/>
      <c r="F2172" s="773" t="s">
        <v>610</v>
      </c>
      <c r="G2172" s="774"/>
    </row>
    <row r="2173" spans="1:7" ht="15.75" customHeight="1">
      <c r="A2173" s="160">
        <v>12</v>
      </c>
      <c r="B2173" s="114"/>
      <c r="C2173" s="115"/>
      <c r="D2173" s="125" t="s">
        <v>92</v>
      </c>
      <c r="E2173" s="135" t="s">
        <v>69</v>
      </c>
      <c r="F2173" s="765" t="s">
        <v>1227</v>
      </c>
      <c r="G2173" s="778"/>
    </row>
    <row r="2174" spans="1:7" ht="15.75" customHeight="1">
      <c r="A2174" s="160"/>
      <c r="B2174" s="428"/>
      <c r="C2174" s="115"/>
      <c r="D2174" s="125"/>
      <c r="E2174" s="135"/>
      <c r="F2174" s="765" t="s">
        <v>1228</v>
      </c>
      <c r="G2174" s="778"/>
    </row>
    <row r="2175" spans="1:7" ht="15.75" customHeight="1">
      <c r="A2175" s="160"/>
      <c r="B2175" s="428"/>
      <c r="C2175" s="115"/>
      <c r="D2175" s="125"/>
      <c r="E2175" s="135"/>
      <c r="F2175" s="765" t="s">
        <v>1229</v>
      </c>
      <c r="G2175" s="778"/>
    </row>
    <row r="2176" spans="1:7" ht="15.75" customHeight="1">
      <c r="A2176" s="160"/>
      <c r="B2176" s="428"/>
      <c r="C2176" s="115"/>
      <c r="D2176" s="125"/>
      <c r="E2176" s="135"/>
      <c r="F2176" s="765" t="s">
        <v>1230</v>
      </c>
      <c r="G2176" s="778"/>
    </row>
    <row r="2177" spans="1:7" ht="15.75" customHeight="1">
      <c r="A2177" s="160"/>
      <c r="B2177" s="428"/>
      <c r="C2177" s="115"/>
      <c r="D2177" s="125"/>
      <c r="E2177" s="135"/>
      <c r="F2177" s="765" t="s">
        <v>1231</v>
      </c>
      <c r="G2177" s="778"/>
    </row>
    <row r="2178" spans="1:7" ht="15.75" customHeight="1">
      <c r="A2178" s="160"/>
      <c r="B2178" s="428"/>
      <c r="C2178" s="115"/>
      <c r="D2178" s="125"/>
      <c r="E2178" s="135"/>
      <c r="F2178" s="765" t="s">
        <v>1232</v>
      </c>
      <c r="G2178" s="778"/>
    </row>
    <row r="2179" spans="1:7" ht="15.75" customHeight="1">
      <c r="A2179" s="160"/>
      <c r="B2179" s="428"/>
      <c r="C2179" s="115"/>
      <c r="D2179" s="125"/>
      <c r="E2179" s="135"/>
      <c r="F2179" s="765" t="s">
        <v>1233</v>
      </c>
      <c r="G2179" s="766"/>
    </row>
    <row r="2180" spans="1:7" ht="15.75" customHeight="1">
      <c r="A2180" s="141">
        <v>13</v>
      </c>
      <c r="B2180" s="114"/>
      <c r="C2180" s="115"/>
      <c r="D2180" s="116" t="s">
        <v>93</v>
      </c>
      <c r="E2180" s="135" t="s">
        <v>69</v>
      </c>
      <c r="F2180" s="148"/>
      <c r="G2180" s="116"/>
    </row>
    <row r="2181" spans="1:7" ht="15.75" customHeight="1">
      <c r="A2181" s="141">
        <v>14</v>
      </c>
      <c r="B2181" s="114"/>
      <c r="C2181" s="115"/>
      <c r="D2181" s="116" t="s">
        <v>94</v>
      </c>
      <c r="E2181" s="135" t="s">
        <v>69</v>
      </c>
      <c r="F2181" s="148" t="s">
        <v>1234</v>
      </c>
      <c r="G2181" s="116"/>
    </row>
    <row r="2182" spans="1:7" ht="15.75" customHeight="1">
      <c r="A2182" s="141">
        <v>15</v>
      </c>
      <c r="B2182" s="114"/>
      <c r="C2182" s="115"/>
      <c r="D2182" s="116" t="s">
        <v>95</v>
      </c>
      <c r="E2182" s="135" t="s">
        <v>69</v>
      </c>
      <c r="F2182" s="148"/>
      <c r="G2182" s="116"/>
    </row>
    <row r="2183" spans="1:7" ht="15.75" customHeight="1">
      <c r="A2183" s="149"/>
      <c r="B2183" s="135" t="s">
        <v>115</v>
      </c>
      <c r="C2183" s="135"/>
      <c r="D2183" s="135" t="s">
        <v>96</v>
      </c>
      <c r="E2183" s="135" t="s">
        <v>69</v>
      </c>
      <c r="F2183" s="148" t="s">
        <v>349</v>
      </c>
      <c r="G2183" s="116"/>
    </row>
    <row r="2184" spans="1:7" ht="15.75" customHeight="1">
      <c r="A2184" s="152"/>
      <c r="B2184" s="135" t="s">
        <v>116</v>
      </c>
      <c r="C2184" s="135"/>
      <c r="D2184" s="135" t="s">
        <v>97</v>
      </c>
      <c r="E2184" s="135" t="s">
        <v>69</v>
      </c>
      <c r="F2184" s="148" t="s">
        <v>139</v>
      </c>
      <c r="G2184" s="116"/>
    </row>
    <row r="2185" spans="1:7" ht="15.75" customHeight="1">
      <c r="A2185" s="152"/>
      <c r="B2185" s="135" t="s">
        <v>117</v>
      </c>
      <c r="C2185" s="135"/>
      <c r="D2185" s="135" t="s">
        <v>98</v>
      </c>
      <c r="E2185" s="135" t="s">
        <v>69</v>
      </c>
      <c r="F2185" s="148"/>
      <c r="G2185" s="116"/>
    </row>
    <row r="2186" spans="1:7" ht="15.75" customHeight="1">
      <c r="A2186" s="152"/>
      <c r="B2186" s="135"/>
      <c r="C2186" s="135" t="s">
        <v>52</v>
      </c>
      <c r="D2186" s="135" t="s">
        <v>99</v>
      </c>
      <c r="E2186" s="135" t="s">
        <v>69</v>
      </c>
      <c r="F2186" s="148" t="s">
        <v>140</v>
      </c>
      <c r="G2186" s="116"/>
    </row>
    <row r="2187" spans="1:7" ht="15.75" customHeight="1">
      <c r="A2187" s="152"/>
      <c r="B2187" s="135"/>
      <c r="C2187" s="135" t="s">
        <v>52</v>
      </c>
      <c r="D2187" s="135" t="s">
        <v>100</v>
      </c>
      <c r="E2187" s="135" t="s">
        <v>69</v>
      </c>
      <c r="F2187" s="148" t="s">
        <v>52</v>
      </c>
      <c r="G2187" s="116"/>
    </row>
    <row r="2188" spans="1:7" ht="15.75" customHeight="1">
      <c r="A2188" s="152"/>
      <c r="B2188" s="135" t="s">
        <v>118</v>
      </c>
      <c r="C2188" s="135"/>
      <c r="D2188" s="135" t="s">
        <v>101</v>
      </c>
      <c r="E2188" s="135" t="s">
        <v>69</v>
      </c>
      <c r="F2188" s="148" t="s">
        <v>482</v>
      </c>
      <c r="G2188" s="116"/>
    </row>
    <row r="2189" spans="1:7" ht="15.75" customHeight="1">
      <c r="A2189" s="152"/>
      <c r="B2189" s="135" t="s">
        <v>119</v>
      </c>
      <c r="C2189" s="135"/>
      <c r="D2189" s="135" t="s">
        <v>102</v>
      </c>
      <c r="E2189" s="135" t="s">
        <v>69</v>
      </c>
      <c r="F2189" s="148" t="s">
        <v>131</v>
      </c>
      <c r="G2189" s="116"/>
    </row>
    <row r="2190" spans="1:7" ht="15.75" customHeight="1">
      <c r="A2190" s="152"/>
      <c r="B2190" s="135" t="s">
        <v>120</v>
      </c>
      <c r="C2190" s="135"/>
      <c r="D2190" s="135" t="s">
        <v>103</v>
      </c>
      <c r="E2190" s="135" t="s">
        <v>69</v>
      </c>
      <c r="F2190" s="148" t="s">
        <v>52</v>
      </c>
      <c r="G2190" s="116"/>
    </row>
    <row r="2191" spans="1:7" ht="15.75" customHeight="1">
      <c r="A2191" s="152"/>
      <c r="B2191" s="135" t="s">
        <v>121</v>
      </c>
      <c r="C2191" s="135"/>
      <c r="D2191" s="135" t="s">
        <v>104</v>
      </c>
      <c r="E2191" s="135" t="s">
        <v>69</v>
      </c>
      <c r="F2191" s="148" t="s">
        <v>186</v>
      </c>
      <c r="G2191" s="116"/>
    </row>
    <row r="2192" spans="1:7" ht="15.75" customHeight="1">
      <c r="A2192" s="152"/>
      <c r="B2192" s="135" t="s">
        <v>122</v>
      </c>
      <c r="C2192" s="135"/>
      <c r="D2192" s="135" t="s">
        <v>105</v>
      </c>
      <c r="E2192" s="135" t="s">
        <v>69</v>
      </c>
      <c r="F2192" s="148" t="s">
        <v>52</v>
      </c>
      <c r="G2192" s="116"/>
    </row>
    <row r="2193" spans="1:7" ht="15.75" customHeight="1">
      <c r="A2193" s="152"/>
      <c r="B2193" s="135" t="s">
        <v>123</v>
      </c>
      <c r="C2193" s="135"/>
      <c r="D2193" s="135" t="s">
        <v>106</v>
      </c>
      <c r="E2193" s="135" t="s">
        <v>69</v>
      </c>
      <c r="F2193" s="148" t="s">
        <v>52</v>
      </c>
      <c r="G2193" s="116"/>
    </row>
    <row r="2194" spans="1:7" ht="15.75" customHeight="1">
      <c r="A2194" s="150"/>
      <c r="B2194" s="135" t="s">
        <v>124</v>
      </c>
      <c r="C2194" s="135"/>
      <c r="D2194" s="135" t="s">
        <v>107</v>
      </c>
      <c r="E2194" s="135" t="s">
        <v>69</v>
      </c>
      <c r="F2194" s="148" t="s">
        <v>52</v>
      </c>
      <c r="G2194" s="116"/>
    </row>
    <row r="2195" spans="1:7" ht="12" customHeight="1">
      <c r="A2195" s="155"/>
      <c r="B2195" s="155"/>
      <c r="C2195" s="155"/>
      <c r="D2195" s="155"/>
      <c r="E2195" s="155"/>
      <c r="F2195" s="155"/>
      <c r="G2195" s="113"/>
    </row>
    <row r="2196" spans="1:7" ht="15" customHeight="1">
      <c r="A2196" s="155"/>
      <c r="B2196" s="155"/>
      <c r="C2196" s="155"/>
      <c r="D2196" s="168" t="s">
        <v>133</v>
      </c>
      <c r="E2196" s="155"/>
      <c r="G2196" s="168" t="s">
        <v>152</v>
      </c>
    </row>
    <row r="2197" spans="1:7" ht="15" customHeight="1">
      <c r="A2197" s="155"/>
      <c r="B2197" s="155"/>
      <c r="C2197" s="155"/>
      <c r="D2197" s="168"/>
      <c r="E2197" s="155"/>
      <c r="G2197" s="168"/>
    </row>
    <row r="2198" spans="1:7" ht="17.25" customHeight="1">
      <c r="A2198" s="155"/>
      <c r="B2198" s="155"/>
      <c r="C2198" s="155"/>
      <c r="D2198" s="168"/>
      <c r="E2198" s="155"/>
      <c r="G2198" s="168"/>
    </row>
    <row r="2199" spans="1:7" ht="17.25" customHeight="1">
      <c r="A2199" s="155"/>
      <c r="B2199" s="155"/>
      <c r="C2199" s="155"/>
      <c r="D2199" s="190"/>
      <c r="E2199" s="155"/>
      <c r="G2199" s="190"/>
    </row>
    <row r="2200" spans="1:7" ht="17.25" customHeight="1">
      <c r="A2200" s="155"/>
      <c r="B2200" s="155"/>
      <c r="C2200" s="155"/>
      <c r="D2200" s="190" t="s">
        <v>156</v>
      </c>
      <c r="E2200" s="155"/>
      <c r="G2200" s="190" t="s">
        <v>350</v>
      </c>
    </row>
    <row r="2201" spans="1:7" ht="17.25" customHeight="1">
      <c r="A2201" s="155"/>
      <c r="B2201" s="155"/>
      <c r="C2201" s="155"/>
      <c r="D2201" s="731" t="s">
        <v>321</v>
      </c>
      <c r="E2201" s="155"/>
      <c r="G2201" s="261" t="s">
        <v>413</v>
      </c>
    </row>
    <row r="2202" spans="1:7" ht="17.25" customHeight="1">
      <c r="A2202" s="155"/>
      <c r="B2202" s="155"/>
      <c r="C2202" s="155"/>
      <c r="D2202" s="689"/>
      <c r="E2202" s="155"/>
      <c r="G2202" s="261"/>
    </row>
    <row r="2203" spans="1:7" ht="17.25" customHeight="1">
      <c r="A2203" s="155"/>
      <c r="B2203" s="155"/>
      <c r="C2203" s="155"/>
      <c r="D2203" s="689"/>
      <c r="E2203" s="155"/>
      <c r="G2203" s="261"/>
    </row>
    <row r="2204" spans="1:7" ht="17.25" customHeight="1">
      <c r="A2204" s="155"/>
      <c r="B2204" s="155"/>
      <c r="C2204" s="155"/>
      <c r="D2204" s="689"/>
      <c r="E2204" s="155"/>
      <c r="G2204" s="261"/>
    </row>
    <row r="2205" spans="1:7" ht="17.25" customHeight="1">
      <c r="A2205" s="155"/>
      <c r="B2205" s="155"/>
      <c r="C2205" s="155"/>
      <c r="D2205" s="689"/>
      <c r="E2205" s="155"/>
      <c r="G2205" s="261"/>
    </row>
    <row r="2206" spans="1:7" ht="17.25" customHeight="1">
      <c r="A2206" s="155"/>
      <c r="B2206" s="155"/>
      <c r="C2206" s="155"/>
      <c r="D2206" s="689"/>
      <c r="E2206" s="155"/>
      <c r="G2206" s="261"/>
    </row>
    <row r="2207" spans="1:7" ht="17.25" customHeight="1">
      <c r="A2207" s="155"/>
      <c r="B2207" s="155"/>
      <c r="C2207" s="155"/>
      <c r="D2207" s="689"/>
      <c r="E2207" s="155"/>
      <c r="G2207" s="261"/>
    </row>
    <row r="2208" spans="1:7" ht="17.25" customHeight="1">
      <c r="A2208" s="155"/>
      <c r="B2208" s="155"/>
      <c r="C2208" s="155"/>
      <c r="D2208" s="689"/>
      <c r="E2208" s="155"/>
      <c r="G2208" s="261"/>
    </row>
    <row r="2209" spans="1:7" ht="17.25" customHeight="1">
      <c r="A2209" s="155"/>
      <c r="B2209" s="155"/>
      <c r="C2209" s="155"/>
      <c r="D2209" s="689"/>
      <c r="E2209" s="155"/>
      <c r="G2209" s="261"/>
    </row>
    <row r="2210" spans="1:7" ht="17.25" customHeight="1">
      <c r="A2210" s="155"/>
      <c r="B2210" s="155"/>
      <c r="C2210" s="155"/>
      <c r="D2210" s="689"/>
      <c r="E2210" s="155"/>
      <c r="G2210" s="261"/>
    </row>
    <row r="2211" spans="1:7" ht="17.25" customHeight="1">
      <c r="A2211" s="155"/>
      <c r="B2211" s="155"/>
      <c r="C2211" s="155"/>
      <c r="D2211" s="689"/>
      <c r="E2211" s="155"/>
      <c r="G2211" s="261"/>
    </row>
    <row r="2212" spans="1:7" ht="17.25" customHeight="1">
      <c r="A2212" s="155"/>
      <c r="B2212" s="155"/>
      <c r="C2212" s="155"/>
      <c r="D2212" s="689"/>
      <c r="E2212" s="155"/>
      <c r="G2212" s="261"/>
    </row>
    <row r="2213" spans="1:7" ht="17.25" customHeight="1">
      <c r="A2213" s="155"/>
      <c r="B2213" s="155"/>
      <c r="C2213" s="155"/>
      <c r="D2213" s="689"/>
      <c r="E2213" s="155"/>
      <c r="G2213" s="261"/>
    </row>
    <row r="2214" spans="1:7" ht="17.25" customHeight="1">
      <c r="A2214" s="155"/>
      <c r="B2214" s="155"/>
      <c r="C2214" s="155"/>
      <c r="D2214" s="689"/>
      <c r="E2214" s="155"/>
      <c r="G2214" s="261"/>
    </row>
    <row r="2215" spans="1:7" ht="17.25" customHeight="1">
      <c r="A2215" s="155"/>
      <c r="B2215" s="155"/>
      <c r="C2215" s="155"/>
      <c r="D2215" s="689"/>
      <c r="E2215" s="155"/>
      <c r="G2215" s="261"/>
    </row>
    <row r="2216" spans="1:7" ht="17.25" customHeight="1">
      <c r="A2216" s="155"/>
      <c r="B2216" s="155"/>
      <c r="C2216" s="155"/>
      <c r="D2216" s="689"/>
      <c r="E2216" s="155"/>
      <c r="G2216" s="261"/>
    </row>
    <row r="2217" spans="1:7" ht="17.25" customHeight="1">
      <c r="A2217" s="155"/>
      <c r="B2217" s="155"/>
      <c r="C2217" s="155"/>
      <c r="D2217" s="689"/>
      <c r="E2217" s="155"/>
      <c r="G2217" s="261"/>
    </row>
    <row r="2218" spans="1:7" ht="17.25" customHeight="1">
      <c r="A2218" s="155"/>
      <c r="B2218" s="155"/>
      <c r="C2218" s="155"/>
      <c r="D2218" s="689"/>
      <c r="E2218" s="155"/>
      <c r="G2218" s="261"/>
    </row>
    <row r="2219" spans="1:7" ht="17.25" customHeight="1">
      <c r="A2219" s="155"/>
      <c r="B2219" s="155"/>
      <c r="C2219" s="155"/>
      <c r="D2219" s="689"/>
      <c r="E2219" s="155"/>
      <c r="G2219" s="261"/>
    </row>
    <row r="2220" spans="1:7" ht="17.25" customHeight="1">
      <c r="A2220" s="155"/>
      <c r="B2220" s="155"/>
      <c r="C2220" s="155"/>
      <c r="D2220" s="689"/>
      <c r="E2220" s="155"/>
      <c r="G2220" s="261"/>
    </row>
    <row r="2221" spans="1:7" ht="17.25" customHeight="1">
      <c r="A2221" s="155"/>
      <c r="B2221" s="155"/>
      <c r="C2221" s="155"/>
      <c r="D2221" s="689"/>
      <c r="E2221" s="155"/>
      <c r="G2221" s="261"/>
    </row>
    <row r="2222" spans="1:7" ht="17.25" customHeight="1">
      <c r="A2222" s="155"/>
      <c r="B2222" s="155"/>
      <c r="C2222" s="155"/>
      <c r="D2222" s="689"/>
      <c r="E2222" s="155"/>
      <c r="G2222" s="261"/>
    </row>
    <row r="2223" spans="1:7" ht="17.25" customHeight="1">
      <c r="A2223" s="155"/>
      <c r="B2223" s="155"/>
      <c r="C2223" s="155"/>
      <c r="D2223" s="689"/>
      <c r="E2223" s="155"/>
      <c r="G2223" s="261"/>
    </row>
    <row r="2224" spans="1:7" ht="17.25" customHeight="1">
      <c r="A2224" s="155"/>
      <c r="B2224" s="155"/>
      <c r="C2224" s="155"/>
      <c r="D2224" s="689"/>
      <c r="E2224" s="155"/>
      <c r="G2224" s="261"/>
    </row>
    <row r="2225" spans="1:7" ht="17.25" customHeight="1">
      <c r="A2225" s="155"/>
      <c r="B2225" s="155"/>
      <c r="C2225" s="155"/>
      <c r="D2225" s="689"/>
      <c r="E2225" s="155"/>
      <c r="G2225" s="261"/>
    </row>
    <row r="2226" spans="1:7" ht="17.25" customHeight="1">
      <c r="A2226" s="155"/>
      <c r="B2226" s="155"/>
      <c r="C2226" s="155"/>
      <c r="D2226" s="689"/>
      <c r="E2226" s="155"/>
      <c r="G2226" s="261"/>
    </row>
    <row r="2227" spans="1:7" ht="17.25" customHeight="1">
      <c r="A2227" s="155"/>
      <c r="B2227" s="155"/>
      <c r="C2227" s="155"/>
      <c r="D2227" s="689"/>
      <c r="E2227" s="155"/>
      <c r="G2227" s="261"/>
    </row>
    <row r="2228" spans="1:7" ht="17.25" customHeight="1">
      <c r="A2228" s="155"/>
      <c r="B2228" s="155"/>
      <c r="C2228" s="155"/>
      <c r="D2228" s="689"/>
      <c r="E2228" s="155"/>
      <c r="G2228" s="261"/>
    </row>
    <row r="2229" spans="1:7" ht="17.25" customHeight="1">
      <c r="A2229" s="155"/>
      <c r="B2229" s="155"/>
      <c r="C2229" s="155"/>
      <c r="D2229" s="668"/>
      <c r="E2229" s="155"/>
      <c r="G2229" s="668"/>
    </row>
    <row r="2230" spans="1:7" ht="17.25" customHeight="1">
      <c r="A2230" s="155"/>
      <c r="B2230" s="155"/>
      <c r="C2230" s="155"/>
      <c r="D2230" s="668"/>
      <c r="E2230" s="155"/>
      <c r="G2230" s="668"/>
    </row>
    <row r="2231" spans="1:7" ht="17.25" customHeight="1">
      <c r="A2231" s="738" t="s">
        <v>80</v>
      </c>
      <c r="B2231" s="738"/>
      <c r="C2231" s="738"/>
      <c r="D2231" s="738"/>
      <c r="E2231" s="738"/>
      <c r="F2231" s="738"/>
      <c r="G2231" s="738"/>
    </row>
    <row r="2232" spans="1:7" ht="17.25" customHeight="1">
      <c r="A2232" s="664"/>
      <c r="B2232" s="664"/>
      <c r="C2232" s="664"/>
      <c r="D2232" s="664"/>
      <c r="E2232" s="664"/>
      <c r="F2232" s="664"/>
      <c r="G2232" s="113"/>
    </row>
    <row r="2233" spans="1:7" ht="17.25" customHeight="1">
      <c r="A2233" s="671">
        <v>1</v>
      </c>
      <c r="B2233" s="663"/>
      <c r="C2233" s="669"/>
      <c r="D2233" s="116" t="s">
        <v>81</v>
      </c>
      <c r="E2233" s="135" t="s">
        <v>69</v>
      </c>
      <c r="F2233" s="148"/>
      <c r="G2233" s="116"/>
    </row>
    <row r="2234" spans="1:7" ht="17.25" customHeight="1">
      <c r="A2234" s="671">
        <v>2</v>
      </c>
      <c r="B2234" s="663"/>
      <c r="C2234" s="669"/>
      <c r="D2234" s="116" t="s">
        <v>82</v>
      </c>
      <c r="E2234" s="135" t="s">
        <v>69</v>
      </c>
      <c r="F2234" s="148" t="s">
        <v>61</v>
      </c>
      <c r="G2234" s="116"/>
    </row>
    <row r="2235" spans="1:7" ht="17.25" customHeight="1">
      <c r="A2235" s="671">
        <v>3</v>
      </c>
      <c r="B2235" s="663"/>
      <c r="C2235" s="669"/>
      <c r="D2235" s="116" t="s">
        <v>83</v>
      </c>
      <c r="E2235" s="135" t="s">
        <v>69</v>
      </c>
      <c r="F2235" s="148" t="s">
        <v>481</v>
      </c>
      <c r="G2235" s="116"/>
    </row>
    <row r="2236" spans="1:7" ht="46.5" customHeight="1">
      <c r="A2236" s="160">
        <v>4</v>
      </c>
      <c r="B2236" s="666"/>
      <c r="C2236" s="670"/>
      <c r="D2236" s="125" t="s">
        <v>84</v>
      </c>
      <c r="E2236" s="135" t="s">
        <v>69</v>
      </c>
      <c r="F2236" s="749" t="s">
        <v>1224</v>
      </c>
      <c r="G2236" s="750"/>
    </row>
    <row r="2237" spans="1:7" ht="32.25" customHeight="1">
      <c r="A2237" s="160">
        <v>5</v>
      </c>
      <c r="B2237" s="666"/>
      <c r="C2237" s="670"/>
      <c r="D2237" s="125" t="s">
        <v>85</v>
      </c>
      <c r="E2237" s="143" t="s">
        <v>69</v>
      </c>
      <c r="F2237" s="765" t="s">
        <v>1017</v>
      </c>
      <c r="G2237" s="778"/>
    </row>
    <row r="2238" spans="1:7" ht="21.75" customHeight="1">
      <c r="A2238" s="146"/>
      <c r="B2238" s="126"/>
      <c r="C2238" s="132"/>
      <c r="D2238" s="130"/>
      <c r="E2238" s="135"/>
      <c r="F2238" s="765" t="s">
        <v>1162</v>
      </c>
      <c r="G2238" s="778"/>
    </row>
    <row r="2239" spans="1:7" ht="33.75" customHeight="1">
      <c r="A2239" s="162"/>
      <c r="B2239" s="127"/>
      <c r="C2239" s="128"/>
      <c r="D2239" s="129"/>
      <c r="E2239" s="135"/>
      <c r="F2239" s="765" t="s">
        <v>1550</v>
      </c>
      <c r="G2239" s="778"/>
    </row>
    <row r="2240" spans="1:7" ht="21.75" customHeight="1">
      <c r="A2240" s="162"/>
      <c r="B2240" s="127"/>
      <c r="C2240" s="128"/>
      <c r="D2240" s="129"/>
      <c r="E2240" s="135"/>
      <c r="F2240" s="765" t="s">
        <v>1548</v>
      </c>
      <c r="G2240" s="778"/>
    </row>
    <row r="2241" spans="1:7" ht="33.75" customHeight="1">
      <c r="A2241" s="162"/>
      <c r="B2241" s="127"/>
      <c r="C2241" s="128"/>
      <c r="D2241" s="129"/>
      <c r="E2241" s="135"/>
      <c r="F2241" s="765" t="s">
        <v>1549</v>
      </c>
      <c r="G2241" s="778"/>
    </row>
    <row r="2242" spans="1:7" ht="23.25" customHeight="1">
      <c r="A2242" s="162"/>
      <c r="B2242" s="127"/>
      <c r="C2242" s="128"/>
      <c r="D2242" s="129"/>
      <c r="E2242" s="135"/>
      <c r="F2242" s="765" t="s">
        <v>961</v>
      </c>
      <c r="G2242" s="766"/>
    </row>
    <row r="2243" spans="1:7" ht="23.25" customHeight="1">
      <c r="A2243" s="147"/>
      <c r="B2243" s="118"/>
      <c r="C2243" s="119"/>
      <c r="D2243" s="120"/>
      <c r="E2243" s="135"/>
      <c r="F2243" s="569" t="s">
        <v>1225</v>
      </c>
      <c r="G2243" s="570"/>
    </row>
    <row r="2244" spans="1:7" ht="36.75" customHeight="1">
      <c r="A2244" s="160">
        <v>6</v>
      </c>
      <c r="B2244" s="666"/>
      <c r="C2244" s="670"/>
      <c r="D2244" s="125" t="s">
        <v>86</v>
      </c>
      <c r="E2244" s="143" t="s">
        <v>69</v>
      </c>
      <c r="F2244" s="744" t="s">
        <v>1125</v>
      </c>
      <c r="G2244" s="744"/>
    </row>
    <row r="2245" spans="1:7" ht="36" customHeight="1">
      <c r="A2245" s="146"/>
      <c r="B2245" s="126"/>
      <c r="C2245" s="132"/>
      <c r="D2245" s="130"/>
      <c r="E2245" s="135"/>
      <c r="F2245" s="742" t="s">
        <v>591</v>
      </c>
      <c r="G2245" s="742"/>
    </row>
    <row r="2246" spans="1:7" ht="53.25" customHeight="1">
      <c r="A2246" s="162"/>
      <c r="B2246" s="127"/>
      <c r="C2246" s="128"/>
      <c r="D2246" s="129"/>
      <c r="E2246" s="135"/>
      <c r="F2246" s="742" t="s">
        <v>688</v>
      </c>
      <c r="G2246" s="742"/>
    </row>
    <row r="2247" spans="1:7" ht="69.75" customHeight="1">
      <c r="A2247" s="162"/>
      <c r="B2247" s="127"/>
      <c r="C2247" s="128"/>
      <c r="D2247" s="129"/>
      <c r="E2247" s="135"/>
      <c r="F2247" s="742" t="s">
        <v>687</v>
      </c>
      <c r="G2247" s="742"/>
    </row>
    <row r="2248" spans="1:7" ht="36.75" customHeight="1">
      <c r="A2248" s="162"/>
      <c r="B2248" s="127"/>
      <c r="C2248" s="128"/>
      <c r="D2248" s="129"/>
      <c r="E2248" s="135"/>
      <c r="F2248" s="742" t="s">
        <v>689</v>
      </c>
      <c r="G2248" s="742"/>
    </row>
    <row r="2249" spans="1:7" ht="34.5" customHeight="1">
      <c r="A2249" s="162"/>
      <c r="B2249" s="127"/>
      <c r="C2249" s="128"/>
      <c r="D2249" s="129"/>
      <c r="E2249" s="135"/>
      <c r="F2249" s="742" t="s">
        <v>690</v>
      </c>
      <c r="G2249" s="742"/>
    </row>
    <row r="2250" spans="1:7" ht="50.25" customHeight="1">
      <c r="A2250" s="162"/>
      <c r="B2250" s="127"/>
      <c r="C2250" s="128"/>
      <c r="D2250" s="129"/>
      <c r="E2250" s="135"/>
      <c r="F2250" s="742" t="s">
        <v>592</v>
      </c>
      <c r="G2250" s="742"/>
    </row>
    <row r="2251" spans="1:7" ht="50.25" customHeight="1">
      <c r="A2251" s="162"/>
      <c r="B2251" s="127"/>
      <c r="C2251" s="128"/>
      <c r="D2251" s="129"/>
      <c r="E2251" s="135"/>
      <c r="F2251" s="742" t="s">
        <v>593</v>
      </c>
      <c r="G2251" s="742"/>
    </row>
    <row r="2252" spans="1:7" ht="69.75" customHeight="1">
      <c r="A2252" s="162"/>
      <c r="B2252" s="127"/>
      <c r="C2252" s="128"/>
      <c r="D2252" s="129"/>
      <c r="E2252" s="135"/>
      <c r="F2252" s="742" t="s">
        <v>594</v>
      </c>
      <c r="G2252" s="742"/>
    </row>
    <row r="2253" spans="1:7" ht="37.5" customHeight="1">
      <c r="A2253" s="162"/>
      <c r="B2253" s="127"/>
      <c r="C2253" s="128"/>
      <c r="D2253" s="129"/>
      <c r="E2253" s="135"/>
      <c r="F2253" s="742" t="s">
        <v>691</v>
      </c>
      <c r="G2253" s="742"/>
    </row>
    <row r="2254" spans="1:7" ht="17.25" customHeight="1">
      <c r="A2254" s="162"/>
      <c r="B2254" s="127"/>
      <c r="C2254" s="128"/>
      <c r="D2254" s="129"/>
      <c r="E2254" s="135"/>
      <c r="F2254" s="449" t="s">
        <v>1226</v>
      </c>
      <c r="G2254" s="676"/>
    </row>
    <row r="2255" spans="1:7" ht="17.25" customHeight="1">
      <c r="A2255" s="162"/>
      <c r="B2255" s="127"/>
      <c r="C2255" s="128"/>
      <c r="D2255" s="129"/>
      <c r="E2255" s="135"/>
      <c r="F2255" s="148" t="s">
        <v>357</v>
      </c>
      <c r="G2255" s="116"/>
    </row>
    <row r="2256" spans="1:7" ht="17.25" customHeight="1">
      <c r="A2256" s="671">
        <v>7</v>
      </c>
      <c r="B2256" s="663"/>
      <c r="C2256" s="669"/>
      <c r="D2256" s="116" t="s">
        <v>87</v>
      </c>
      <c r="E2256" s="135" t="s">
        <v>69</v>
      </c>
      <c r="F2256" s="148" t="s">
        <v>334</v>
      </c>
      <c r="G2256" s="116"/>
    </row>
    <row r="2257" spans="1:7" ht="17.25" customHeight="1">
      <c r="A2257" s="671">
        <v>8</v>
      </c>
      <c r="B2257" s="663"/>
      <c r="C2257" s="669"/>
      <c r="D2257" s="116" t="s">
        <v>88</v>
      </c>
      <c r="E2257" s="135" t="s">
        <v>69</v>
      </c>
      <c r="F2257" s="765" t="s">
        <v>1227</v>
      </c>
      <c r="G2257" s="778"/>
    </row>
    <row r="2258" spans="1:7" ht="17.25" customHeight="1">
      <c r="A2258" s="146"/>
      <c r="B2258" s="126"/>
      <c r="C2258" s="132"/>
      <c r="D2258" s="130"/>
      <c r="E2258" s="135"/>
      <c r="F2258" s="765" t="s">
        <v>1228</v>
      </c>
      <c r="G2258" s="778"/>
    </row>
    <row r="2259" spans="1:7" ht="17.25" customHeight="1">
      <c r="A2259" s="162"/>
      <c r="B2259" s="127"/>
      <c r="C2259" s="128"/>
      <c r="D2259" s="129"/>
      <c r="E2259" s="135"/>
      <c r="F2259" s="765" t="s">
        <v>1229</v>
      </c>
      <c r="G2259" s="778"/>
    </row>
    <row r="2260" spans="1:7" ht="17.25" customHeight="1">
      <c r="A2260" s="162"/>
      <c r="B2260" s="127"/>
      <c r="C2260" s="128"/>
      <c r="D2260" s="129"/>
      <c r="E2260" s="135"/>
      <c r="F2260" s="765" t="s">
        <v>1230</v>
      </c>
      <c r="G2260" s="778"/>
    </row>
    <row r="2261" spans="1:7" ht="17.25" customHeight="1">
      <c r="A2261" s="162"/>
      <c r="B2261" s="127"/>
      <c r="C2261" s="128"/>
      <c r="D2261" s="129"/>
      <c r="E2261" s="135"/>
      <c r="F2261" s="765" t="s">
        <v>1231</v>
      </c>
      <c r="G2261" s="778"/>
    </row>
    <row r="2262" spans="1:7" ht="17.25" customHeight="1">
      <c r="A2262" s="147"/>
      <c r="B2262" s="118"/>
      <c r="C2262" s="119"/>
      <c r="D2262" s="120"/>
      <c r="E2262" s="135"/>
      <c r="F2262" s="765" t="s">
        <v>1233</v>
      </c>
      <c r="G2262" s="766"/>
    </row>
    <row r="2263" spans="1:7" ht="17.25" customHeight="1">
      <c r="A2263" s="671">
        <v>9</v>
      </c>
      <c r="B2263" s="663"/>
      <c r="C2263" s="669"/>
      <c r="D2263" s="116" t="s">
        <v>89</v>
      </c>
      <c r="E2263" s="135" t="s">
        <v>69</v>
      </c>
      <c r="F2263" s="142" t="s">
        <v>536</v>
      </c>
      <c r="G2263" s="142" t="s">
        <v>1040</v>
      </c>
    </row>
    <row r="2264" spans="1:7" ht="17.25" customHeight="1">
      <c r="A2264" s="146"/>
      <c r="B2264" s="126"/>
      <c r="C2264" s="132"/>
      <c r="D2264" s="130"/>
      <c r="E2264" s="135"/>
      <c r="F2264" s="142" t="s">
        <v>196</v>
      </c>
      <c r="G2264" s="142" t="s">
        <v>1041</v>
      </c>
    </row>
    <row r="2265" spans="1:7" ht="17.25" customHeight="1">
      <c r="A2265" s="146"/>
      <c r="B2265" s="126"/>
      <c r="C2265" s="132"/>
      <c r="D2265" s="130"/>
      <c r="E2265" s="135"/>
      <c r="F2265" s="142" t="s">
        <v>197</v>
      </c>
      <c r="G2265" s="142" t="s">
        <v>221</v>
      </c>
    </row>
    <row r="2266" spans="1:7" ht="17.25" customHeight="1">
      <c r="A2266" s="146"/>
      <c r="B2266" s="126"/>
      <c r="C2266" s="132"/>
      <c r="D2266" s="130"/>
      <c r="E2266" s="135"/>
      <c r="F2266" s="142" t="s">
        <v>537</v>
      </c>
      <c r="G2266" s="142" t="s">
        <v>1042</v>
      </c>
    </row>
    <row r="2267" spans="1:7" ht="17.25" customHeight="1">
      <c r="A2267" s="146"/>
      <c r="B2267" s="126"/>
      <c r="C2267" s="132"/>
      <c r="D2267" s="130"/>
      <c r="E2267" s="135"/>
      <c r="F2267" s="142" t="s">
        <v>538</v>
      </c>
      <c r="G2267" s="142" t="s">
        <v>1043</v>
      </c>
    </row>
    <row r="2268" spans="1:7" ht="17.25" customHeight="1">
      <c r="A2268" s="146"/>
      <c r="B2268" s="126"/>
      <c r="C2268" s="132"/>
      <c r="D2268" s="130"/>
      <c r="E2268" s="135"/>
      <c r="F2268" s="135" t="s">
        <v>198</v>
      </c>
      <c r="G2268" s="135" t="s">
        <v>1044</v>
      </c>
    </row>
    <row r="2269" spans="1:7" ht="17.25" customHeight="1">
      <c r="A2269" s="162"/>
      <c r="B2269" s="127"/>
      <c r="C2269" s="128"/>
      <c r="D2269" s="129"/>
      <c r="E2269" s="135"/>
      <c r="F2269" s="113" t="s">
        <v>199</v>
      </c>
      <c r="G2269" s="135" t="s">
        <v>1045</v>
      </c>
    </row>
    <row r="2270" spans="1:7" ht="17.25" customHeight="1">
      <c r="A2270" s="162"/>
      <c r="B2270" s="127"/>
      <c r="C2270" s="128"/>
      <c r="D2270" s="129"/>
      <c r="E2270" s="135"/>
      <c r="F2270" s="142" t="s">
        <v>539</v>
      </c>
      <c r="G2270" s="142" t="s">
        <v>1046</v>
      </c>
    </row>
    <row r="2271" spans="1:7" ht="17.25" customHeight="1">
      <c r="A2271" s="147"/>
      <c r="B2271" s="118"/>
      <c r="C2271" s="119"/>
      <c r="D2271" s="120"/>
      <c r="E2271" s="135"/>
      <c r="F2271" s="144" t="s">
        <v>540</v>
      </c>
      <c r="G2271" s="144" t="s">
        <v>1047</v>
      </c>
    </row>
    <row r="2272" spans="1:7" ht="17.25" customHeight="1">
      <c r="A2272" s="671">
        <v>10</v>
      </c>
      <c r="B2272" s="663"/>
      <c r="C2272" s="669"/>
      <c r="D2272" s="116" t="s">
        <v>90</v>
      </c>
      <c r="E2272" s="135" t="s">
        <v>69</v>
      </c>
      <c r="F2272" s="746" t="s">
        <v>1142</v>
      </c>
      <c r="G2272" s="748"/>
    </row>
    <row r="2273" spans="1:7" ht="17.25" customHeight="1">
      <c r="A2273" s="671">
        <v>11</v>
      </c>
      <c r="B2273" s="663"/>
      <c r="C2273" s="669"/>
      <c r="D2273" s="116" t="s">
        <v>91</v>
      </c>
      <c r="E2273" s="135" t="s">
        <v>69</v>
      </c>
      <c r="F2273" s="242" t="s">
        <v>607</v>
      </c>
      <c r="G2273" s="130"/>
    </row>
    <row r="2274" spans="1:7" ht="17.25" customHeight="1">
      <c r="A2274" s="671"/>
      <c r="B2274" s="663"/>
      <c r="C2274" s="669"/>
      <c r="D2274" s="116"/>
      <c r="E2274" s="135"/>
      <c r="F2274" s="745" t="s">
        <v>1131</v>
      </c>
      <c r="G2274" s="745"/>
    </row>
    <row r="2275" spans="1:7" ht="17.25" customHeight="1">
      <c r="A2275" s="671"/>
      <c r="B2275" s="663"/>
      <c r="C2275" s="669"/>
      <c r="D2275" s="116"/>
      <c r="E2275" s="135"/>
      <c r="F2275" s="772" t="s">
        <v>1132</v>
      </c>
      <c r="G2275" s="772"/>
    </row>
    <row r="2276" spans="1:7" ht="17.25" customHeight="1">
      <c r="A2276" s="671"/>
      <c r="B2276" s="663"/>
      <c r="C2276" s="669"/>
      <c r="D2276" s="116"/>
      <c r="E2276" s="135"/>
      <c r="F2276" s="196" t="s">
        <v>609</v>
      </c>
      <c r="G2276" s="129"/>
    </row>
    <row r="2277" spans="1:7" ht="17.25" customHeight="1">
      <c r="A2277" s="671"/>
      <c r="B2277" s="663"/>
      <c r="C2277" s="669"/>
      <c r="D2277" s="116"/>
      <c r="E2277" s="135"/>
      <c r="F2277" s="773" t="s">
        <v>610</v>
      </c>
      <c r="G2277" s="774"/>
    </row>
    <row r="2278" spans="1:7" ht="17.25" customHeight="1">
      <c r="A2278" s="160">
        <v>12</v>
      </c>
      <c r="B2278" s="663"/>
      <c r="C2278" s="669"/>
      <c r="D2278" s="125" t="s">
        <v>92</v>
      </c>
      <c r="E2278" s="135" t="s">
        <v>69</v>
      </c>
      <c r="F2278" s="765" t="s">
        <v>1227</v>
      </c>
      <c r="G2278" s="778"/>
    </row>
    <row r="2279" spans="1:7" ht="17.25" customHeight="1">
      <c r="A2279" s="160"/>
      <c r="B2279" s="663"/>
      <c r="C2279" s="669"/>
      <c r="D2279" s="125"/>
      <c r="E2279" s="135"/>
      <c r="F2279" s="765" t="s">
        <v>1228</v>
      </c>
      <c r="G2279" s="778"/>
    </row>
    <row r="2280" spans="1:7" ht="17.25" customHeight="1">
      <c r="A2280" s="160"/>
      <c r="B2280" s="663"/>
      <c r="C2280" s="669"/>
      <c r="D2280" s="125"/>
      <c r="E2280" s="135"/>
      <c r="F2280" s="765" t="s">
        <v>1229</v>
      </c>
      <c r="G2280" s="778"/>
    </row>
    <row r="2281" spans="1:7" ht="17.25" customHeight="1">
      <c r="A2281" s="160"/>
      <c r="B2281" s="663"/>
      <c r="C2281" s="669"/>
      <c r="D2281" s="125"/>
      <c r="E2281" s="135"/>
      <c r="F2281" s="765" t="s">
        <v>1230</v>
      </c>
      <c r="G2281" s="778"/>
    </row>
    <row r="2282" spans="1:7" ht="17.25" customHeight="1">
      <c r="A2282" s="160"/>
      <c r="B2282" s="663"/>
      <c r="C2282" s="669"/>
      <c r="D2282" s="125"/>
      <c r="E2282" s="135"/>
      <c r="F2282" s="765" t="s">
        <v>1231</v>
      </c>
      <c r="G2282" s="778"/>
    </row>
    <row r="2283" spans="1:7" ht="17.25" customHeight="1">
      <c r="A2283" s="160"/>
      <c r="B2283" s="663"/>
      <c r="C2283" s="669"/>
      <c r="D2283" s="125"/>
      <c r="E2283" s="135"/>
      <c r="F2283" s="765" t="s">
        <v>1232</v>
      </c>
      <c r="G2283" s="778"/>
    </row>
    <row r="2284" spans="1:7" ht="17.25" customHeight="1">
      <c r="A2284" s="160"/>
      <c r="B2284" s="663"/>
      <c r="C2284" s="669"/>
      <c r="D2284" s="125"/>
      <c r="E2284" s="135"/>
      <c r="F2284" s="765" t="s">
        <v>1233</v>
      </c>
      <c r="G2284" s="766"/>
    </row>
    <row r="2285" spans="1:7" ht="17.25" customHeight="1">
      <c r="A2285" s="671">
        <v>13</v>
      </c>
      <c r="B2285" s="663"/>
      <c r="C2285" s="669"/>
      <c r="D2285" s="116" t="s">
        <v>93</v>
      </c>
      <c r="E2285" s="135" t="s">
        <v>69</v>
      </c>
      <c r="F2285" s="148"/>
      <c r="G2285" s="116"/>
    </row>
    <row r="2286" spans="1:7" ht="17.25" customHeight="1">
      <c r="A2286" s="671">
        <v>14</v>
      </c>
      <c r="B2286" s="663"/>
      <c r="C2286" s="669"/>
      <c r="D2286" s="116" t="s">
        <v>94</v>
      </c>
      <c r="E2286" s="135" t="s">
        <v>69</v>
      </c>
      <c r="F2286" s="148" t="s">
        <v>1234</v>
      </c>
      <c r="G2286" s="116"/>
    </row>
    <row r="2287" spans="1:7" ht="17.25" customHeight="1">
      <c r="A2287" s="671">
        <v>15</v>
      </c>
      <c r="B2287" s="663"/>
      <c r="C2287" s="669"/>
      <c r="D2287" s="116" t="s">
        <v>95</v>
      </c>
      <c r="E2287" s="135" t="s">
        <v>69</v>
      </c>
      <c r="F2287" s="148"/>
      <c r="G2287" s="116"/>
    </row>
    <row r="2288" spans="1:7" ht="17.25" customHeight="1">
      <c r="A2288" s="149"/>
      <c r="B2288" s="135" t="s">
        <v>115</v>
      </c>
      <c r="C2288" s="135"/>
      <c r="D2288" s="135" t="s">
        <v>96</v>
      </c>
      <c r="E2288" s="135" t="s">
        <v>69</v>
      </c>
      <c r="F2288" s="148" t="s">
        <v>349</v>
      </c>
      <c r="G2288" s="116"/>
    </row>
    <row r="2289" spans="1:7" ht="17.25" customHeight="1">
      <c r="A2289" s="152"/>
      <c r="B2289" s="135" t="s">
        <v>116</v>
      </c>
      <c r="C2289" s="135"/>
      <c r="D2289" s="135" t="s">
        <v>97</v>
      </c>
      <c r="E2289" s="135" t="s">
        <v>69</v>
      </c>
      <c r="F2289" s="148" t="s">
        <v>139</v>
      </c>
      <c r="G2289" s="116"/>
    </row>
    <row r="2290" spans="1:7" ht="17.25" customHeight="1">
      <c r="A2290" s="152"/>
      <c r="B2290" s="135" t="s">
        <v>117</v>
      </c>
      <c r="C2290" s="135"/>
      <c r="D2290" s="135" t="s">
        <v>98</v>
      </c>
      <c r="E2290" s="135" t="s">
        <v>69</v>
      </c>
      <c r="F2290" s="148"/>
      <c r="G2290" s="116"/>
    </row>
    <row r="2291" spans="1:7" ht="17.25" customHeight="1">
      <c r="A2291" s="152"/>
      <c r="B2291" s="135"/>
      <c r="C2291" s="135" t="s">
        <v>52</v>
      </c>
      <c r="D2291" s="135" t="s">
        <v>99</v>
      </c>
      <c r="E2291" s="135" t="s">
        <v>69</v>
      </c>
      <c r="F2291" s="148" t="s">
        <v>140</v>
      </c>
      <c r="G2291" s="116"/>
    </row>
    <row r="2292" spans="1:7" ht="17.25" customHeight="1">
      <c r="A2292" s="152"/>
      <c r="B2292" s="135"/>
      <c r="C2292" s="135" t="s">
        <v>52</v>
      </c>
      <c r="D2292" s="135" t="s">
        <v>100</v>
      </c>
      <c r="E2292" s="135" t="s">
        <v>69</v>
      </c>
      <c r="F2292" s="148" t="s">
        <v>52</v>
      </c>
      <c r="G2292" s="116"/>
    </row>
    <row r="2293" spans="1:7" ht="17.25" customHeight="1">
      <c r="A2293" s="152"/>
      <c r="B2293" s="135" t="s">
        <v>118</v>
      </c>
      <c r="C2293" s="135"/>
      <c r="D2293" s="135" t="s">
        <v>101</v>
      </c>
      <c r="E2293" s="135" t="s">
        <v>69</v>
      </c>
      <c r="F2293" s="148" t="s">
        <v>482</v>
      </c>
      <c r="G2293" s="116"/>
    </row>
    <row r="2294" spans="1:7" ht="17.25" customHeight="1">
      <c r="A2294" s="152"/>
      <c r="B2294" s="135" t="s">
        <v>119</v>
      </c>
      <c r="C2294" s="135"/>
      <c r="D2294" s="135" t="s">
        <v>102</v>
      </c>
      <c r="E2294" s="135" t="s">
        <v>69</v>
      </c>
      <c r="F2294" s="148" t="s">
        <v>131</v>
      </c>
      <c r="G2294" s="116"/>
    </row>
    <row r="2295" spans="1:7" ht="17.25" customHeight="1">
      <c r="A2295" s="152"/>
      <c r="B2295" s="135" t="s">
        <v>120</v>
      </c>
      <c r="C2295" s="135"/>
      <c r="D2295" s="135" t="s">
        <v>103</v>
      </c>
      <c r="E2295" s="135" t="s">
        <v>69</v>
      </c>
      <c r="F2295" s="148" t="s">
        <v>52</v>
      </c>
      <c r="G2295" s="116"/>
    </row>
    <row r="2296" spans="1:7" ht="17.25" customHeight="1">
      <c r="A2296" s="152"/>
      <c r="B2296" s="135" t="s">
        <v>121</v>
      </c>
      <c r="C2296" s="135"/>
      <c r="D2296" s="135" t="s">
        <v>104</v>
      </c>
      <c r="E2296" s="135" t="s">
        <v>69</v>
      </c>
      <c r="F2296" s="148" t="s">
        <v>186</v>
      </c>
      <c r="G2296" s="116"/>
    </row>
    <row r="2297" spans="1:7" ht="17.25" customHeight="1">
      <c r="A2297" s="152"/>
      <c r="B2297" s="135" t="s">
        <v>122</v>
      </c>
      <c r="C2297" s="135"/>
      <c r="D2297" s="135" t="s">
        <v>105</v>
      </c>
      <c r="E2297" s="135" t="s">
        <v>69</v>
      </c>
      <c r="F2297" s="148" t="s">
        <v>52</v>
      </c>
      <c r="G2297" s="116"/>
    </row>
    <row r="2298" spans="1:7" ht="17.25" customHeight="1">
      <c r="A2298" s="152"/>
      <c r="B2298" s="135" t="s">
        <v>123</v>
      </c>
      <c r="C2298" s="135"/>
      <c r="D2298" s="135" t="s">
        <v>106</v>
      </c>
      <c r="E2298" s="135" t="s">
        <v>69</v>
      </c>
      <c r="F2298" s="148" t="s">
        <v>52</v>
      </c>
      <c r="G2298" s="116"/>
    </row>
    <row r="2299" spans="1:7" ht="17.25" customHeight="1">
      <c r="A2299" s="150"/>
      <c r="B2299" s="135" t="s">
        <v>124</v>
      </c>
      <c r="C2299" s="135"/>
      <c r="D2299" s="135" t="s">
        <v>107</v>
      </c>
      <c r="E2299" s="135" t="s">
        <v>69</v>
      </c>
      <c r="F2299" s="148" t="s">
        <v>52</v>
      </c>
      <c r="G2299" s="116"/>
    </row>
    <row r="2300" spans="1:7" ht="17.25" customHeight="1">
      <c r="A2300" s="155"/>
      <c r="B2300" s="155"/>
      <c r="C2300" s="155"/>
      <c r="D2300" s="155"/>
      <c r="E2300" s="155"/>
      <c r="F2300" s="155"/>
      <c r="G2300" s="113"/>
    </row>
    <row r="2301" spans="1:7" ht="17.25" customHeight="1">
      <c r="A2301" s="155"/>
      <c r="B2301" s="155"/>
      <c r="C2301" s="155"/>
      <c r="D2301" s="668" t="s">
        <v>133</v>
      </c>
      <c r="E2301" s="155"/>
      <c r="G2301" s="668" t="s">
        <v>152</v>
      </c>
    </row>
    <row r="2302" spans="1:7" ht="17.25" customHeight="1">
      <c r="A2302" s="155"/>
      <c r="B2302" s="155"/>
      <c r="C2302" s="155"/>
      <c r="D2302" s="668"/>
      <c r="E2302" s="155"/>
      <c r="G2302" s="668"/>
    </row>
    <row r="2303" spans="1:7" ht="17.25" customHeight="1">
      <c r="A2303" s="155"/>
      <c r="B2303" s="155"/>
      <c r="C2303" s="155"/>
      <c r="D2303" s="668"/>
      <c r="E2303" s="155"/>
      <c r="G2303" s="668"/>
    </row>
    <row r="2304" spans="1:7" ht="17.25" customHeight="1">
      <c r="A2304" s="155"/>
      <c r="B2304" s="155"/>
      <c r="C2304" s="155"/>
      <c r="D2304" s="668"/>
      <c r="E2304" s="155"/>
      <c r="G2304" s="668"/>
    </row>
    <row r="2305" spans="1:9" ht="17.25" customHeight="1">
      <c r="A2305" s="155"/>
      <c r="B2305" s="155"/>
      <c r="C2305" s="155"/>
      <c r="D2305" s="190" t="s">
        <v>156</v>
      </c>
      <c r="E2305" s="155"/>
      <c r="G2305" s="190" t="s">
        <v>1561</v>
      </c>
      <c r="H2305" s="261"/>
      <c r="I2305" s="261"/>
    </row>
    <row r="2306" spans="1:9" ht="17.25" customHeight="1">
      <c r="A2306" s="155"/>
      <c r="B2306" s="155"/>
      <c r="C2306" s="155"/>
      <c r="D2306" s="731" t="s">
        <v>321</v>
      </c>
      <c r="E2306" s="155"/>
      <c r="G2306" s="261" t="s">
        <v>1580</v>
      </c>
    </row>
    <row r="2307" spans="1:9" ht="17.25" customHeight="1">
      <c r="A2307" s="155"/>
      <c r="B2307" s="155"/>
      <c r="C2307" s="155"/>
      <c r="D2307" s="668"/>
      <c r="E2307" s="155"/>
      <c r="G2307" s="668"/>
    </row>
    <row r="2308" spans="1:9" ht="17.25" customHeight="1">
      <c r="A2308" s="155"/>
      <c r="B2308" s="155"/>
      <c r="C2308" s="155"/>
      <c r="D2308" s="668"/>
      <c r="E2308" s="155"/>
      <c r="G2308" s="668"/>
    </row>
    <row r="2309" spans="1:9" ht="17.25" customHeight="1">
      <c r="A2309" s="155"/>
      <c r="B2309" s="155"/>
      <c r="C2309" s="155"/>
      <c r="D2309" s="668"/>
      <c r="E2309" s="155"/>
      <c r="G2309" s="668"/>
    </row>
    <row r="2310" spans="1:9" ht="17.25" customHeight="1">
      <c r="A2310" s="155"/>
      <c r="B2310" s="155"/>
      <c r="C2310" s="155"/>
      <c r="D2310" s="668"/>
      <c r="E2310" s="155"/>
      <c r="G2310" s="668"/>
    </row>
    <row r="2311" spans="1:9" ht="17.25" customHeight="1">
      <c r="A2311" s="155"/>
      <c r="B2311" s="155"/>
      <c r="C2311" s="155"/>
      <c r="D2311" s="668"/>
      <c r="E2311" s="155"/>
      <c r="G2311" s="668"/>
    </row>
    <row r="2312" spans="1:9" ht="17.25" customHeight="1">
      <c r="A2312" s="155"/>
      <c r="B2312" s="155"/>
      <c r="C2312" s="155"/>
      <c r="D2312" s="668"/>
      <c r="E2312" s="155"/>
      <c r="G2312" s="668"/>
    </row>
    <row r="2313" spans="1:9" ht="17.25" customHeight="1">
      <c r="A2313" s="155"/>
      <c r="B2313" s="155"/>
      <c r="C2313" s="155"/>
      <c r="D2313" s="668"/>
      <c r="E2313" s="155"/>
      <c r="G2313" s="668"/>
    </row>
    <row r="2314" spans="1:9" ht="17.25" customHeight="1">
      <c r="A2314" s="155"/>
      <c r="B2314" s="155"/>
      <c r="C2314" s="155"/>
      <c r="D2314" s="668"/>
      <c r="E2314" s="155"/>
      <c r="G2314" s="668"/>
    </row>
    <row r="2315" spans="1:9" ht="17.25" customHeight="1">
      <c r="A2315" s="155"/>
      <c r="B2315" s="155"/>
      <c r="C2315" s="155"/>
      <c r="D2315" s="668"/>
      <c r="E2315" s="155"/>
      <c r="G2315" s="668"/>
    </row>
    <row r="2316" spans="1:9" ht="17.25" customHeight="1">
      <c r="A2316" s="155"/>
      <c r="B2316" s="155"/>
      <c r="C2316" s="155"/>
      <c r="D2316" s="668"/>
      <c r="E2316" s="155"/>
      <c r="G2316" s="668"/>
    </row>
    <row r="2317" spans="1:9" ht="17.25" customHeight="1">
      <c r="A2317" s="155"/>
      <c r="B2317" s="155"/>
      <c r="C2317" s="155"/>
      <c r="D2317" s="668"/>
      <c r="E2317" s="155"/>
      <c r="G2317" s="668"/>
    </row>
    <row r="2318" spans="1:9" ht="17.25" customHeight="1">
      <c r="A2318" s="155"/>
      <c r="B2318" s="155"/>
      <c r="C2318" s="155"/>
      <c r="D2318" s="668"/>
      <c r="E2318" s="155"/>
      <c r="G2318" s="668"/>
    </row>
    <row r="2319" spans="1:9" ht="17.25" customHeight="1">
      <c r="A2319" s="155"/>
      <c r="B2319" s="155"/>
      <c r="C2319" s="155"/>
      <c r="D2319" s="668"/>
      <c r="E2319" s="155"/>
      <c r="G2319" s="668"/>
    </row>
    <row r="2320" spans="1:9" ht="17.25" customHeight="1">
      <c r="A2320" s="155"/>
      <c r="B2320" s="155"/>
      <c r="C2320" s="155"/>
      <c r="D2320" s="668"/>
      <c r="E2320" s="155"/>
      <c r="G2320" s="668"/>
    </row>
    <row r="2321" spans="1:7" ht="17.25" customHeight="1">
      <c r="A2321" s="155"/>
      <c r="B2321" s="155"/>
      <c r="C2321" s="155"/>
      <c r="D2321" s="668"/>
      <c r="E2321" s="155"/>
      <c r="G2321" s="668"/>
    </row>
    <row r="2322" spans="1:7" ht="17.25" customHeight="1">
      <c r="A2322" s="155"/>
      <c r="B2322" s="155"/>
      <c r="C2322" s="155"/>
      <c r="D2322" s="668"/>
      <c r="E2322" s="155"/>
      <c r="G2322" s="668"/>
    </row>
    <row r="2323" spans="1:7" ht="17.25" customHeight="1">
      <c r="A2323" s="155"/>
      <c r="B2323" s="155"/>
      <c r="C2323" s="155"/>
      <c r="D2323" s="668"/>
      <c r="E2323" s="155"/>
      <c r="G2323" s="668"/>
    </row>
    <row r="2324" spans="1:7" ht="17.25" customHeight="1">
      <c r="A2324" s="155"/>
      <c r="B2324" s="155"/>
      <c r="C2324" s="155"/>
      <c r="D2324" s="668"/>
      <c r="E2324" s="155"/>
      <c r="G2324" s="668"/>
    </row>
    <row r="2325" spans="1:7" ht="17.25" customHeight="1">
      <c r="A2325" s="155"/>
      <c r="B2325" s="155"/>
      <c r="C2325" s="155"/>
      <c r="D2325" s="668"/>
      <c r="E2325" s="155"/>
      <c r="G2325" s="668"/>
    </row>
    <row r="2326" spans="1:7" ht="17.25" customHeight="1">
      <c r="A2326" s="155"/>
      <c r="B2326" s="155"/>
      <c r="C2326" s="155"/>
      <c r="D2326" s="668"/>
      <c r="E2326" s="155"/>
      <c r="G2326" s="668"/>
    </row>
    <row r="2327" spans="1:7" ht="17.25" customHeight="1">
      <c r="A2327" s="155"/>
      <c r="B2327" s="155"/>
      <c r="C2327" s="155"/>
      <c r="D2327" s="668"/>
      <c r="E2327" s="155"/>
      <c r="G2327" s="668"/>
    </row>
    <row r="2328" spans="1:7" ht="17.25" customHeight="1">
      <c r="A2328" s="155"/>
      <c r="B2328" s="155"/>
      <c r="C2328" s="155"/>
      <c r="D2328" s="668"/>
      <c r="E2328" s="155"/>
      <c r="G2328" s="668"/>
    </row>
    <row r="2329" spans="1:7" ht="17.25" customHeight="1">
      <c r="A2329" s="155"/>
      <c r="B2329" s="155"/>
      <c r="C2329" s="155"/>
      <c r="D2329" s="668"/>
      <c r="E2329" s="155"/>
      <c r="G2329" s="668"/>
    </row>
    <row r="2330" spans="1:7" ht="15" customHeight="1">
      <c r="A2330" s="738" t="s">
        <v>80</v>
      </c>
      <c r="B2330" s="738"/>
      <c r="C2330" s="738"/>
      <c r="D2330" s="738"/>
      <c r="E2330" s="738"/>
      <c r="F2330" s="738"/>
      <c r="G2330" s="738"/>
    </row>
    <row r="2331" spans="1:7" ht="15" customHeight="1">
      <c r="A2331" s="181"/>
      <c r="B2331" s="181"/>
      <c r="C2331" s="181"/>
      <c r="D2331" s="181"/>
      <c r="E2331" s="181"/>
      <c r="F2331" s="181"/>
      <c r="G2331" s="113"/>
    </row>
    <row r="2332" spans="1:7" ht="15" customHeight="1">
      <c r="A2332" s="141">
        <v>1</v>
      </c>
      <c r="B2332" s="114"/>
      <c r="C2332" s="115"/>
      <c r="D2332" s="116" t="s">
        <v>81</v>
      </c>
      <c r="E2332" s="135" t="s">
        <v>69</v>
      </c>
      <c r="F2332" s="148"/>
      <c r="G2332" s="116"/>
    </row>
    <row r="2333" spans="1:7" ht="19.5" customHeight="1">
      <c r="A2333" s="160">
        <v>2</v>
      </c>
      <c r="B2333" s="425"/>
      <c r="C2333" s="171"/>
      <c r="D2333" s="125" t="s">
        <v>82</v>
      </c>
      <c r="E2333" s="143" t="s">
        <v>69</v>
      </c>
      <c r="F2333" s="779" t="s">
        <v>1385</v>
      </c>
      <c r="G2333" s="780"/>
    </row>
    <row r="2334" spans="1:7" ht="15" customHeight="1">
      <c r="A2334" s="141">
        <v>3</v>
      </c>
      <c r="B2334" s="114"/>
      <c r="C2334" s="115"/>
      <c r="D2334" s="116" t="s">
        <v>83</v>
      </c>
      <c r="E2334" s="135" t="s">
        <v>69</v>
      </c>
      <c r="F2334" s="148" t="s">
        <v>481</v>
      </c>
      <c r="G2334" s="116"/>
    </row>
    <row r="2335" spans="1:7" ht="53.25" customHeight="1">
      <c r="A2335" s="160">
        <v>4</v>
      </c>
      <c r="B2335" s="551"/>
      <c r="C2335" s="171"/>
      <c r="D2335" s="125" t="s">
        <v>84</v>
      </c>
      <c r="E2335" s="143" t="s">
        <v>69</v>
      </c>
      <c r="F2335" s="749" t="s">
        <v>1386</v>
      </c>
      <c r="G2335" s="750"/>
    </row>
    <row r="2336" spans="1:7" ht="35.25" customHeight="1">
      <c r="A2336" s="160">
        <v>5</v>
      </c>
      <c r="B2336" s="551"/>
      <c r="C2336" s="171"/>
      <c r="D2336" s="125" t="s">
        <v>85</v>
      </c>
      <c r="E2336" s="143" t="s">
        <v>69</v>
      </c>
      <c r="F2336" s="742" t="s">
        <v>1551</v>
      </c>
      <c r="G2336" s="742"/>
    </row>
    <row r="2337" spans="1:7" ht="34.5" customHeight="1">
      <c r="A2337" s="146"/>
      <c r="B2337" s="126"/>
      <c r="C2337" s="132"/>
      <c r="D2337" s="130"/>
      <c r="E2337" s="135"/>
      <c r="F2337" s="742" t="s">
        <v>1552</v>
      </c>
      <c r="G2337" s="742"/>
    </row>
    <row r="2338" spans="1:7" ht="34.5" customHeight="1">
      <c r="A2338" s="162"/>
      <c r="B2338" s="127"/>
      <c r="C2338" s="128"/>
      <c r="D2338" s="129"/>
      <c r="E2338" s="135"/>
      <c r="F2338" s="742" t="s">
        <v>1553</v>
      </c>
      <c r="G2338" s="742"/>
    </row>
    <row r="2339" spans="1:7" ht="21.75" customHeight="1">
      <c r="A2339" s="162"/>
      <c r="B2339" s="127"/>
      <c r="C2339" s="128"/>
      <c r="D2339" s="129"/>
      <c r="E2339" s="135"/>
      <c r="F2339" s="742" t="s">
        <v>1554</v>
      </c>
      <c r="G2339" s="742"/>
    </row>
    <row r="2340" spans="1:7" ht="34.5" customHeight="1">
      <c r="A2340" s="162"/>
      <c r="B2340" s="127"/>
      <c r="C2340" s="128"/>
      <c r="D2340" s="129"/>
      <c r="E2340" s="135"/>
      <c r="F2340" s="742" t="s">
        <v>1555</v>
      </c>
      <c r="G2340" s="742"/>
    </row>
    <row r="2341" spans="1:7" ht="21.75" customHeight="1">
      <c r="A2341" s="162"/>
      <c r="B2341" s="127"/>
      <c r="C2341" s="128"/>
      <c r="D2341" s="129"/>
      <c r="E2341" s="135"/>
      <c r="F2341" s="742" t="s">
        <v>1556</v>
      </c>
      <c r="G2341" s="742"/>
    </row>
    <row r="2342" spans="1:7" ht="34.5" customHeight="1">
      <c r="A2342" s="162"/>
      <c r="B2342" s="127"/>
      <c r="C2342" s="128"/>
      <c r="D2342" s="129"/>
      <c r="E2342" s="135"/>
      <c r="F2342" s="742" t="s">
        <v>1557</v>
      </c>
      <c r="G2342" s="742"/>
    </row>
    <row r="2343" spans="1:7" ht="21.75" customHeight="1">
      <c r="A2343" s="162"/>
      <c r="B2343" s="127"/>
      <c r="C2343" s="128"/>
      <c r="D2343" s="129"/>
      <c r="E2343" s="135"/>
      <c r="F2343" s="742" t="s">
        <v>1558</v>
      </c>
      <c r="G2343" s="742"/>
    </row>
    <row r="2344" spans="1:7" ht="34.5" customHeight="1">
      <c r="A2344" s="162"/>
      <c r="B2344" s="127"/>
      <c r="C2344" s="128"/>
      <c r="D2344" s="129"/>
      <c r="E2344" s="135"/>
      <c r="F2344" s="742" t="s">
        <v>1079</v>
      </c>
      <c r="G2344" s="742"/>
    </row>
    <row r="2345" spans="1:7" ht="33" customHeight="1">
      <c r="A2345" s="160">
        <v>6</v>
      </c>
      <c r="B2345" s="666"/>
      <c r="C2345" s="670"/>
      <c r="D2345" s="125" t="s">
        <v>86</v>
      </c>
      <c r="E2345" s="143" t="s">
        <v>69</v>
      </c>
      <c r="F2345" s="744" t="s">
        <v>1125</v>
      </c>
      <c r="G2345" s="744"/>
    </row>
    <row r="2346" spans="1:7" ht="33.75" customHeight="1">
      <c r="A2346" s="146"/>
      <c r="B2346" s="126"/>
      <c r="C2346" s="132"/>
      <c r="D2346" s="130"/>
      <c r="E2346" s="135"/>
      <c r="F2346" s="742" t="s">
        <v>591</v>
      </c>
      <c r="G2346" s="742"/>
    </row>
    <row r="2347" spans="1:7" ht="50.25" customHeight="1">
      <c r="A2347" s="162"/>
      <c r="B2347" s="127"/>
      <c r="C2347" s="128"/>
      <c r="D2347" s="129"/>
      <c r="E2347" s="135"/>
      <c r="F2347" s="742" t="s">
        <v>688</v>
      </c>
      <c r="G2347" s="742"/>
    </row>
    <row r="2348" spans="1:7" ht="67.5" customHeight="1">
      <c r="A2348" s="162"/>
      <c r="B2348" s="127"/>
      <c r="C2348" s="128"/>
      <c r="D2348" s="129"/>
      <c r="E2348" s="135"/>
      <c r="F2348" s="742" t="s">
        <v>687</v>
      </c>
      <c r="G2348" s="742"/>
    </row>
    <row r="2349" spans="1:7" ht="36" customHeight="1">
      <c r="A2349" s="162"/>
      <c r="B2349" s="127"/>
      <c r="C2349" s="128"/>
      <c r="D2349" s="129"/>
      <c r="E2349" s="135"/>
      <c r="F2349" s="742" t="s">
        <v>689</v>
      </c>
      <c r="G2349" s="742"/>
    </row>
    <row r="2350" spans="1:7" ht="33" customHeight="1">
      <c r="A2350" s="162"/>
      <c r="B2350" s="127"/>
      <c r="C2350" s="128"/>
      <c r="D2350" s="129"/>
      <c r="E2350" s="135"/>
      <c r="F2350" s="742" t="s">
        <v>690</v>
      </c>
      <c r="G2350" s="742"/>
    </row>
    <row r="2351" spans="1:7" ht="48.75" customHeight="1">
      <c r="A2351" s="162"/>
      <c r="B2351" s="127"/>
      <c r="C2351" s="128"/>
      <c r="D2351" s="129"/>
      <c r="E2351" s="135"/>
      <c r="F2351" s="742" t="s">
        <v>592</v>
      </c>
      <c r="G2351" s="742"/>
    </row>
    <row r="2352" spans="1:7" ht="51.75" customHeight="1">
      <c r="A2352" s="162"/>
      <c r="B2352" s="127"/>
      <c r="C2352" s="128"/>
      <c r="D2352" s="129"/>
      <c r="E2352" s="135"/>
      <c r="F2352" s="742" t="s">
        <v>593</v>
      </c>
      <c r="G2352" s="742"/>
    </row>
    <row r="2353" spans="1:7" ht="64.5" customHeight="1">
      <c r="A2353" s="162"/>
      <c r="B2353" s="127"/>
      <c r="C2353" s="128"/>
      <c r="D2353" s="129"/>
      <c r="E2353" s="135"/>
      <c r="F2353" s="742" t="s">
        <v>594</v>
      </c>
      <c r="G2353" s="742"/>
    </row>
    <row r="2354" spans="1:7" ht="36" customHeight="1">
      <c r="A2354" s="162"/>
      <c r="B2354" s="127"/>
      <c r="C2354" s="128"/>
      <c r="D2354" s="129"/>
      <c r="E2354" s="135"/>
      <c r="F2354" s="742" t="s">
        <v>691</v>
      </c>
      <c r="G2354" s="742"/>
    </row>
    <row r="2355" spans="1:7" ht="15" customHeight="1">
      <c r="A2355" s="162"/>
      <c r="B2355" s="127"/>
      <c r="C2355" s="128"/>
      <c r="D2355" s="129"/>
      <c r="E2355" s="135"/>
      <c r="F2355" s="449" t="s">
        <v>1226</v>
      </c>
      <c r="G2355" s="220"/>
    </row>
    <row r="2356" spans="1:7" ht="15" customHeight="1">
      <c r="A2356" s="162"/>
      <c r="B2356" s="127"/>
      <c r="C2356" s="128"/>
      <c r="D2356" s="129"/>
      <c r="E2356" s="135"/>
      <c r="F2356" s="148" t="s">
        <v>357</v>
      </c>
      <c r="G2356" s="116"/>
    </row>
    <row r="2357" spans="1:7" ht="15" customHeight="1">
      <c r="A2357" s="553">
        <v>7</v>
      </c>
      <c r="B2357" s="548"/>
      <c r="C2357" s="115"/>
      <c r="D2357" s="116" t="s">
        <v>87</v>
      </c>
      <c r="E2357" s="135" t="s">
        <v>69</v>
      </c>
      <c r="F2357" s="148" t="s">
        <v>334</v>
      </c>
      <c r="G2357" s="116"/>
    </row>
    <row r="2358" spans="1:7" ht="18.75" customHeight="1">
      <c r="A2358" s="160">
        <v>8</v>
      </c>
      <c r="B2358" s="551"/>
      <c r="C2358" s="171"/>
      <c r="D2358" s="125" t="s">
        <v>88</v>
      </c>
      <c r="E2358" s="143" t="s">
        <v>69</v>
      </c>
      <c r="F2358" s="204" t="s">
        <v>1562</v>
      </c>
      <c r="G2358" s="667"/>
    </row>
    <row r="2359" spans="1:7" ht="17.25" customHeight="1">
      <c r="A2359" s="146"/>
      <c r="B2359" s="126"/>
      <c r="C2359" s="132"/>
      <c r="D2359" s="130"/>
      <c r="E2359" s="135"/>
      <c r="F2359" s="187" t="s">
        <v>1563</v>
      </c>
      <c r="G2359" s="187"/>
    </row>
    <row r="2360" spans="1:7" ht="19.5" customHeight="1">
      <c r="A2360" s="162"/>
      <c r="B2360" s="127"/>
      <c r="C2360" s="128"/>
      <c r="D2360" s="129"/>
      <c r="E2360" s="135"/>
      <c r="F2360" s="204" t="s">
        <v>1564</v>
      </c>
      <c r="G2360" s="667"/>
    </row>
    <row r="2361" spans="1:7" ht="15.75" customHeight="1">
      <c r="A2361" s="162"/>
      <c r="B2361" s="127"/>
      <c r="C2361" s="128"/>
      <c r="D2361" s="129"/>
      <c r="E2361" s="135"/>
      <c r="F2361" s="187" t="s">
        <v>1565</v>
      </c>
      <c r="G2361" s="187"/>
    </row>
    <row r="2362" spans="1:7" ht="15.75" customHeight="1">
      <c r="A2362" s="162"/>
      <c r="B2362" s="127"/>
      <c r="C2362" s="128"/>
      <c r="D2362" s="129"/>
      <c r="E2362" s="135"/>
      <c r="F2362" s="204" t="s">
        <v>1566</v>
      </c>
      <c r="G2362" s="667"/>
    </row>
    <row r="2363" spans="1:7" ht="15.75" customHeight="1">
      <c r="A2363" s="162"/>
      <c r="B2363" s="127"/>
      <c r="C2363" s="128"/>
      <c r="D2363" s="129"/>
      <c r="E2363" s="135"/>
      <c r="F2363" s="187" t="s">
        <v>1567</v>
      </c>
      <c r="G2363" s="187"/>
    </row>
    <row r="2364" spans="1:7" ht="14.25" customHeight="1">
      <c r="A2364" s="162"/>
      <c r="B2364" s="127"/>
      <c r="C2364" s="128"/>
      <c r="D2364" s="129"/>
      <c r="E2364" s="135"/>
      <c r="F2364" s="204" t="s">
        <v>1568</v>
      </c>
      <c r="G2364" s="667"/>
    </row>
    <row r="2365" spans="1:7" ht="16.5" customHeight="1">
      <c r="A2365" s="162"/>
      <c r="B2365" s="127"/>
      <c r="C2365" s="128"/>
      <c r="D2365" s="129"/>
      <c r="E2365" s="135"/>
      <c r="F2365" s="187" t="s">
        <v>1569</v>
      </c>
      <c r="G2365" s="187"/>
    </row>
    <row r="2366" spans="1:7" ht="15" customHeight="1">
      <c r="A2366" s="553">
        <v>9</v>
      </c>
      <c r="B2366" s="739" t="s">
        <v>89</v>
      </c>
      <c r="C2366" s="740"/>
      <c r="D2366" s="741"/>
      <c r="E2366" s="135" t="s">
        <v>69</v>
      </c>
      <c r="F2366" s="142" t="s">
        <v>536</v>
      </c>
      <c r="G2366" s="142" t="s">
        <v>1040</v>
      </c>
    </row>
    <row r="2367" spans="1:7" ht="15" customHeight="1">
      <c r="A2367" s="146"/>
      <c r="B2367" s="126"/>
      <c r="C2367" s="132"/>
      <c r="D2367" s="130"/>
      <c r="E2367" s="135"/>
      <c r="F2367" s="142" t="s">
        <v>196</v>
      </c>
      <c r="G2367" s="142" t="s">
        <v>1041</v>
      </c>
    </row>
    <row r="2368" spans="1:7" ht="15" customHeight="1">
      <c r="A2368" s="146"/>
      <c r="B2368" s="126"/>
      <c r="C2368" s="132"/>
      <c r="D2368" s="130"/>
      <c r="E2368" s="135"/>
      <c r="F2368" s="142" t="s">
        <v>197</v>
      </c>
      <c r="G2368" s="142" t="s">
        <v>221</v>
      </c>
    </row>
    <row r="2369" spans="1:7" ht="15" customHeight="1">
      <c r="A2369" s="146"/>
      <c r="B2369" s="126"/>
      <c r="C2369" s="132"/>
      <c r="D2369" s="130"/>
      <c r="E2369" s="135"/>
      <c r="F2369" s="142" t="s">
        <v>537</v>
      </c>
      <c r="G2369" s="142" t="s">
        <v>1042</v>
      </c>
    </row>
    <row r="2370" spans="1:7" ht="15" customHeight="1">
      <c r="A2370" s="146"/>
      <c r="B2370" s="126"/>
      <c r="C2370" s="132"/>
      <c r="D2370" s="130"/>
      <c r="E2370" s="135"/>
      <c r="F2370" s="142" t="s">
        <v>538</v>
      </c>
      <c r="G2370" s="142" t="s">
        <v>1043</v>
      </c>
    </row>
    <row r="2371" spans="1:7" ht="15" customHeight="1">
      <c r="A2371" s="146"/>
      <c r="B2371" s="126"/>
      <c r="C2371" s="132"/>
      <c r="D2371" s="130"/>
      <c r="E2371" s="135"/>
      <c r="F2371" s="135" t="s">
        <v>198</v>
      </c>
      <c r="G2371" s="135" t="s">
        <v>1044</v>
      </c>
    </row>
    <row r="2372" spans="1:7" ht="15" customHeight="1">
      <c r="A2372" s="162"/>
      <c r="B2372" s="127"/>
      <c r="C2372" s="128"/>
      <c r="D2372" s="129"/>
      <c r="E2372" s="135"/>
      <c r="F2372" s="113" t="s">
        <v>199</v>
      </c>
      <c r="G2372" s="135" t="s">
        <v>1045</v>
      </c>
    </row>
    <row r="2373" spans="1:7" ht="15" customHeight="1">
      <c r="A2373" s="162"/>
      <c r="B2373" s="127"/>
      <c r="C2373" s="128"/>
      <c r="D2373" s="129"/>
      <c r="E2373" s="135"/>
      <c r="F2373" s="142" t="s">
        <v>539</v>
      </c>
      <c r="G2373" s="142" t="s">
        <v>1046</v>
      </c>
    </row>
    <row r="2374" spans="1:7" ht="15" customHeight="1">
      <c r="A2374" s="147"/>
      <c r="B2374" s="118"/>
      <c r="C2374" s="119"/>
      <c r="D2374" s="120"/>
      <c r="E2374" s="135"/>
      <c r="F2374" s="144" t="s">
        <v>540</v>
      </c>
      <c r="G2374" s="144" t="s">
        <v>1047</v>
      </c>
    </row>
    <row r="2375" spans="1:7" ht="15" customHeight="1">
      <c r="A2375" s="553">
        <v>10</v>
      </c>
      <c r="B2375" s="548"/>
      <c r="C2375" s="115"/>
      <c r="D2375" s="116" t="s">
        <v>90</v>
      </c>
      <c r="E2375" s="135" t="s">
        <v>69</v>
      </c>
      <c r="F2375" s="746" t="s">
        <v>1142</v>
      </c>
      <c r="G2375" s="748"/>
    </row>
    <row r="2376" spans="1:7" ht="15" customHeight="1">
      <c r="A2376" s="553">
        <v>11</v>
      </c>
      <c r="B2376" s="739" t="s">
        <v>91</v>
      </c>
      <c r="C2376" s="740"/>
      <c r="D2376" s="741"/>
      <c r="E2376" s="135" t="s">
        <v>69</v>
      </c>
      <c r="F2376" s="242" t="s">
        <v>607</v>
      </c>
      <c r="G2376" s="130"/>
    </row>
    <row r="2377" spans="1:7" ht="15" customHeight="1">
      <c r="A2377" s="553"/>
      <c r="B2377" s="548"/>
      <c r="C2377" s="115"/>
      <c r="D2377" s="116"/>
      <c r="E2377" s="135"/>
      <c r="F2377" s="745" t="s">
        <v>1131</v>
      </c>
      <c r="G2377" s="745"/>
    </row>
    <row r="2378" spans="1:7" ht="15" customHeight="1">
      <c r="A2378" s="553"/>
      <c r="B2378" s="548"/>
      <c r="C2378" s="115"/>
      <c r="D2378" s="116"/>
      <c r="E2378" s="135"/>
      <c r="F2378" s="772" t="s">
        <v>1132</v>
      </c>
      <c r="G2378" s="772"/>
    </row>
    <row r="2379" spans="1:7" ht="15" customHeight="1">
      <c r="A2379" s="553"/>
      <c r="B2379" s="548"/>
      <c r="C2379" s="115"/>
      <c r="D2379" s="116"/>
      <c r="E2379" s="135"/>
      <c r="F2379" s="196" t="s">
        <v>609</v>
      </c>
      <c r="G2379" s="129"/>
    </row>
    <row r="2380" spans="1:7" ht="15" customHeight="1">
      <c r="A2380" s="553"/>
      <c r="B2380" s="548"/>
      <c r="C2380" s="115"/>
      <c r="D2380" s="116"/>
      <c r="E2380" s="135"/>
      <c r="F2380" s="773" t="s">
        <v>610</v>
      </c>
      <c r="G2380" s="774"/>
    </row>
    <row r="2381" spans="1:7" ht="33.75" customHeight="1">
      <c r="A2381" s="160">
        <v>12</v>
      </c>
      <c r="B2381" s="548"/>
      <c r="C2381" s="115"/>
      <c r="D2381" s="125" t="s">
        <v>92</v>
      </c>
      <c r="E2381" s="143" t="s">
        <v>69</v>
      </c>
      <c r="F2381" s="742" t="s">
        <v>1570</v>
      </c>
      <c r="G2381" s="742"/>
    </row>
    <row r="2382" spans="1:7" ht="30" customHeight="1">
      <c r="A2382" s="160"/>
      <c r="B2382" s="548"/>
      <c r="C2382" s="115"/>
      <c r="D2382" s="125"/>
      <c r="E2382" s="135"/>
      <c r="F2382" s="742" t="s">
        <v>1571</v>
      </c>
      <c r="G2382" s="742"/>
    </row>
    <row r="2383" spans="1:7" ht="30.75" customHeight="1">
      <c r="A2383" s="160"/>
      <c r="B2383" s="548"/>
      <c r="C2383" s="115"/>
      <c r="D2383" s="125"/>
      <c r="E2383" s="135"/>
      <c r="F2383" s="742" t="s">
        <v>1572</v>
      </c>
      <c r="G2383" s="742"/>
    </row>
    <row r="2384" spans="1:7" ht="30.75" customHeight="1">
      <c r="A2384" s="160"/>
      <c r="B2384" s="548"/>
      <c r="C2384" s="115"/>
      <c r="D2384" s="125"/>
      <c r="E2384" s="135"/>
      <c r="F2384" s="742" t="s">
        <v>1573</v>
      </c>
      <c r="G2384" s="742"/>
    </row>
    <row r="2385" spans="1:7" ht="30.75" customHeight="1">
      <c r="A2385" s="160"/>
      <c r="B2385" s="663"/>
      <c r="C2385" s="669"/>
      <c r="D2385" s="125"/>
      <c r="E2385" s="135"/>
      <c r="F2385" s="742" t="s">
        <v>1574</v>
      </c>
      <c r="G2385" s="742"/>
    </row>
    <row r="2386" spans="1:7" ht="30.75" customHeight="1">
      <c r="A2386" s="160"/>
      <c r="B2386" s="663"/>
      <c r="C2386" s="669"/>
      <c r="D2386" s="125"/>
      <c r="E2386" s="135"/>
      <c r="F2386" s="742" t="s">
        <v>1575</v>
      </c>
      <c r="G2386" s="742"/>
    </row>
    <row r="2387" spans="1:7" ht="30.75" customHeight="1">
      <c r="A2387" s="160"/>
      <c r="B2387" s="663"/>
      <c r="C2387" s="669"/>
      <c r="D2387" s="125"/>
      <c r="E2387" s="135"/>
      <c r="F2387" s="742" t="s">
        <v>1576</v>
      </c>
      <c r="G2387" s="742"/>
    </row>
    <row r="2388" spans="1:7" ht="30.75" customHeight="1">
      <c r="A2388" s="160"/>
      <c r="B2388" s="548"/>
      <c r="C2388" s="115"/>
      <c r="D2388" s="125"/>
      <c r="E2388" s="135"/>
      <c r="F2388" s="742" t="s">
        <v>1577</v>
      </c>
      <c r="G2388" s="742"/>
    </row>
    <row r="2389" spans="1:7" ht="15" customHeight="1">
      <c r="A2389" s="553">
        <v>13</v>
      </c>
      <c r="B2389" s="548"/>
      <c r="C2389" s="115"/>
      <c r="D2389" s="116" t="s">
        <v>93</v>
      </c>
      <c r="E2389" s="135" t="s">
        <v>69</v>
      </c>
      <c r="F2389" s="148"/>
      <c r="G2389" s="116"/>
    </row>
    <row r="2390" spans="1:7" ht="15" customHeight="1">
      <c r="A2390" s="553">
        <v>14</v>
      </c>
      <c r="B2390" s="548"/>
      <c r="C2390" s="115"/>
      <c r="D2390" s="116" t="s">
        <v>94</v>
      </c>
      <c r="E2390" s="135" t="s">
        <v>69</v>
      </c>
      <c r="F2390" s="148" t="s">
        <v>1234</v>
      </c>
      <c r="G2390" s="116"/>
    </row>
    <row r="2391" spans="1:7" ht="15" customHeight="1">
      <c r="A2391" s="553">
        <v>15</v>
      </c>
      <c r="B2391" s="548"/>
      <c r="C2391" s="115"/>
      <c r="D2391" s="116" t="s">
        <v>95</v>
      </c>
      <c r="E2391" s="135" t="s">
        <v>69</v>
      </c>
      <c r="F2391" s="148"/>
      <c r="G2391" s="116"/>
    </row>
    <row r="2392" spans="1:7" ht="15" customHeight="1">
      <c r="A2392" s="149"/>
      <c r="B2392" s="135" t="s">
        <v>115</v>
      </c>
      <c r="C2392" s="135"/>
      <c r="D2392" s="135" t="s">
        <v>96</v>
      </c>
      <c r="E2392" s="135" t="s">
        <v>69</v>
      </c>
      <c r="F2392" s="148" t="s">
        <v>349</v>
      </c>
      <c r="G2392" s="116"/>
    </row>
    <row r="2393" spans="1:7" ht="15" customHeight="1">
      <c r="A2393" s="152"/>
      <c r="B2393" s="135" t="s">
        <v>116</v>
      </c>
      <c r="C2393" s="135"/>
      <c r="D2393" s="135" t="s">
        <v>97</v>
      </c>
      <c r="E2393" s="135" t="s">
        <v>69</v>
      </c>
      <c r="F2393" s="148" t="s">
        <v>139</v>
      </c>
      <c r="G2393" s="116"/>
    </row>
    <row r="2394" spans="1:7" ht="15" customHeight="1">
      <c r="A2394" s="152"/>
      <c r="B2394" s="135" t="s">
        <v>117</v>
      </c>
      <c r="C2394" s="135"/>
      <c r="D2394" s="135" t="s">
        <v>98</v>
      </c>
      <c r="E2394" s="135" t="s">
        <v>69</v>
      </c>
      <c r="F2394" s="148"/>
      <c r="G2394" s="116"/>
    </row>
    <row r="2395" spans="1:7" ht="15" customHeight="1">
      <c r="A2395" s="152"/>
      <c r="B2395" s="135"/>
      <c r="C2395" s="135" t="s">
        <v>52</v>
      </c>
      <c r="D2395" s="135" t="s">
        <v>99</v>
      </c>
      <c r="E2395" s="135" t="s">
        <v>69</v>
      </c>
      <c r="F2395" s="148" t="s">
        <v>140</v>
      </c>
      <c r="G2395" s="116"/>
    </row>
    <row r="2396" spans="1:7" ht="15" customHeight="1">
      <c r="A2396" s="152"/>
      <c r="B2396" s="135"/>
      <c r="C2396" s="135" t="s">
        <v>52</v>
      </c>
      <c r="D2396" s="135" t="s">
        <v>100</v>
      </c>
      <c r="E2396" s="135" t="s">
        <v>69</v>
      </c>
      <c r="F2396" s="148" t="s">
        <v>52</v>
      </c>
      <c r="G2396" s="116"/>
    </row>
    <row r="2397" spans="1:7" ht="15" customHeight="1">
      <c r="A2397" s="152"/>
      <c r="B2397" s="135" t="s">
        <v>118</v>
      </c>
      <c r="C2397" s="135"/>
      <c r="D2397" s="135" t="s">
        <v>101</v>
      </c>
      <c r="E2397" s="135" t="s">
        <v>69</v>
      </c>
      <c r="F2397" s="148" t="s">
        <v>482</v>
      </c>
      <c r="G2397" s="116"/>
    </row>
    <row r="2398" spans="1:7" ht="15" customHeight="1">
      <c r="A2398" s="152"/>
      <c r="B2398" s="135" t="s">
        <v>119</v>
      </c>
      <c r="C2398" s="135"/>
      <c r="D2398" s="135" t="s">
        <v>102</v>
      </c>
      <c r="E2398" s="135" t="s">
        <v>69</v>
      </c>
      <c r="F2398" s="148" t="s">
        <v>131</v>
      </c>
      <c r="G2398" s="116"/>
    </row>
    <row r="2399" spans="1:7" ht="15" customHeight="1">
      <c r="A2399" s="152"/>
      <c r="B2399" s="135" t="s">
        <v>120</v>
      </c>
      <c r="C2399" s="135"/>
      <c r="D2399" s="135" t="s">
        <v>103</v>
      </c>
      <c r="E2399" s="135" t="s">
        <v>69</v>
      </c>
      <c r="F2399" s="148" t="s">
        <v>52</v>
      </c>
      <c r="G2399" s="116"/>
    </row>
    <row r="2400" spans="1:7" ht="15" customHeight="1">
      <c r="A2400" s="152"/>
      <c r="B2400" s="135" t="s">
        <v>121</v>
      </c>
      <c r="C2400" s="135"/>
      <c r="D2400" s="135" t="s">
        <v>104</v>
      </c>
      <c r="E2400" s="135" t="s">
        <v>69</v>
      </c>
      <c r="F2400" s="148" t="s">
        <v>186</v>
      </c>
      <c r="G2400" s="116"/>
    </row>
    <row r="2401" spans="1:7" ht="15" customHeight="1">
      <c r="A2401" s="152"/>
      <c r="B2401" s="135" t="s">
        <v>122</v>
      </c>
      <c r="C2401" s="135"/>
      <c r="D2401" s="135" t="s">
        <v>105</v>
      </c>
      <c r="E2401" s="135" t="s">
        <v>69</v>
      </c>
      <c r="F2401" s="148" t="s">
        <v>52</v>
      </c>
      <c r="G2401" s="116"/>
    </row>
    <row r="2402" spans="1:7" ht="15" customHeight="1">
      <c r="A2402" s="152"/>
      <c r="B2402" s="135" t="s">
        <v>123</v>
      </c>
      <c r="C2402" s="135"/>
      <c r="D2402" s="135" t="s">
        <v>106</v>
      </c>
      <c r="E2402" s="135" t="s">
        <v>69</v>
      </c>
      <c r="F2402" s="148" t="s">
        <v>52</v>
      </c>
      <c r="G2402" s="116"/>
    </row>
    <row r="2403" spans="1:7" ht="15" customHeight="1">
      <c r="A2403" s="150"/>
      <c r="B2403" s="135" t="s">
        <v>124</v>
      </c>
      <c r="C2403" s="135"/>
      <c r="D2403" s="135" t="s">
        <v>107</v>
      </c>
      <c r="E2403" s="135" t="s">
        <v>69</v>
      </c>
      <c r="F2403" s="148" t="s">
        <v>52</v>
      </c>
      <c r="G2403" s="116"/>
    </row>
    <row r="2404" spans="1:7" ht="15" customHeight="1">
      <c r="A2404" s="155"/>
      <c r="B2404" s="155"/>
      <c r="C2404" s="155"/>
      <c r="D2404" s="155"/>
      <c r="E2404" s="155"/>
      <c r="F2404" s="155"/>
      <c r="G2404" s="113"/>
    </row>
    <row r="2405" spans="1:7" ht="15" customHeight="1">
      <c r="A2405" s="155"/>
      <c r="B2405" s="155"/>
      <c r="C2405" s="155"/>
      <c r="D2405" s="554" t="s">
        <v>133</v>
      </c>
      <c r="E2405" s="155"/>
      <c r="F2405" s="554"/>
      <c r="G2405" s="668" t="s">
        <v>152</v>
      </c>
    </row>
    <row r="2406" spans="1:7" ht="15" customHeight="1">
      <c r="A2406" s="155"/>
      <c r="B2406" s="155"/>
      <c r="C2406" s="155"/>
      <c r="D2406" s="554"/>
      <c r="E2406" s="155"/>
      <c r="F2406" s="554"/>
      <c r="G2406" s="113"/>
    </row>
    <row r="2407" spans="1:7" ht="15" customHeight="1">
      <c r="A2407" s="155"/>
      <c r="B2407" s="155"/>
      <c r="C2407" s="155"/>
      <c r="D2407" s="554"/>
      <c r="E2407" s="155"/>
      <c r="F2407" s="554"/>
      <c r="G2407" s="113"/>
    </row>
    <row r="2408" spans="1:7" ht="15" customHeight="1">
      <c r="A2408" s="155"/>
      <c r="B2408" s="155"/>
      <c r="C2408" s="155"/>
      <c r="D2408" s="554"/>
      <c r="E2408" s="155"/>
      <c r="F2408" s="554"/>
      <c r="G2408" s="113"/>
    </row>
    <row r="2409" spans="1:7" ht="15" customHeight="1">
      <c r="A2409" s="155"/>
      <c r="B2409" s="155"/>
      <c r="C2409" s="155"/>
      <c r="D2409" s="190" t="s">
        <v>156</v>
      </c>
      <c r="E2409" s="155"/>
      <c r="F2409" s="168"/>
      <c r="G2409" s="113" t="s">
        <v>1578</v>
      </c>
    </row>
    <row r="2410" spans="1:7" ht="15" customHeight="1">
      <c r="A2410" s="155"/>
      <c r="B2410" s="155"/>
      <c r="C2410" s="155"/>
      <c r="D2410" s="731" t="s">
        <v>321</v>
      </c>
      <c r="E2410" s="155"/>
      <c r="F2410" s="579"/>
      <c r="G2410" s="113"/>
    </row>
    <row r="2411" spans="1:7" ht="15" customHeight="1">
      <c r="A2411" s="155"/>
      <c r="B2411" s="155"/>
      <c r="C2411" s="155"/>
      <c r="D2411" s="579"/>
      <c r="E2411" s="155"/>
      <c r="F2411" s="579"/>
      <c r="G2411" s="113"/>
    </row>
    <row r="2412" spans="1:7" ht="15" customHeight="1">
      <c r="A2412" s="155"/>
      <c r="B2412" s="155"/>
      <c r="C2412" s="155"/>
      <c r="D2412" s="579"/>
      <c r="E2412" s="155"/>
      <c r="F2412" s="579"/>
      <c r="G2412" s="113"/>
    </row>
    <row r="2413" spans="1:7" ht="15" customHeight="1">
      <c r="A2413" s="155"/>
      <c r="B2413" s="155"/>
      <c r="C2413" s="155"/>
      <c r="D2413" s="579"/>
      <c r="E2413" s="155"/>
      <c r="F2413" s="579"/>
      <c r="G2413" s="113"/>
    </row>
    <row r="2414" spans="1:7" ht="15" customHeight="1">
      <c r="A2414" s="155"/>
      <c r="B2414" s="155"/>
      <c r="C2414" s="155"/>
      <c r="D2414" s="579"/>
      <c r="E2414" s="155"/>
      <c r="F2414" s="579"/>
      <c r="G2414" s="113"/>
    </row>
    <row r="2415" spans="1:7" ht="15" customHeight="1">
      <c r="A2415" s="155"/>
      <c r="B2415" s="155"/>
      <c r="C2415" s="155"/>
      <c r="D2415" s="579"/>
      <c r="E2415" s="155"/>
      <c r="F2415" s="579"/>
      <c r="G2415" s="113"/>
    </row>
    <row r="2416" spans="1:7" ht="15" customHeight="1">
      <c r="A2416" s="155"/>
      <c r="B2416" s="155"/>
      <c r="C2416" s="155"/>
      <c r="D2416" s="579"/>
      <c r="E2416" s="155"/>
      <c r="F2416" s="579"/>
      <c r="G2416" s="113"/>
    </row>
    <row r="2417" spans="1:7" ht="15" customHeight="1">
      <c r="A2417" s="155"/>
      <c r="B2417" s="155"/>
      <c r="C2417" s="155"/>
      <c r="D2417" s="579"/>
      <c r="E2417" s="155"/>
      <c r="F2417" s="579"/>
      <c r="G2417" s="113"/>
    </row>
    <row r="2418" spans="1:7" ht="15" customHeight="1">
      <c r="A2418" s="155"/>
      <c r="B2418" s="155"/>
      <c r="C2418" s="155"/>
      <c r="D2418" s="579"/>
      <c r="E2418" s="155"/>
      <c r="F2418" s="579"/>
      <c r="G2418" s="113"/>
    </row>
    <row r="2419" spans="1:7" ht="15" customHeight="1">
      <c r="A2419" s="155"/>
      <c r="B2419" s="155"/>
      <c r="C2419" s="155"/>
      <c r="D2419" s="579"/>
      <c r="E2419" s="155"/>
      <c r="F2419" s="579"/>
      <c r="G2419" s="113"/>
    </row>
    <row r="2420" spans="1:7" ht="15" customHeight="1">
      <c r="A2420" s="155"/>
      <c r="B2420" s="155"/>
      <c r="C2420" s="155"/>
      <c r="D2420" s="579"/>
      <c r="E2420" s="155"/>
      <c r="F2420" s="579"/>
      <c r="G2420" s="113"/>
    </row>
    <row r="2421" spans="1:7" ht="15" customHeight="1">
      <c r="A2421" s="155"/>
      <c r="B2421" s="155"/>
      <c r="C2421" s="155"/>
      <c r="D2421" s="579"/>
      <c r="E2421" s="155"/>
      <c r="F2421" s="579"/>
      <c r="G2421" s="113"/>
    </row>
    <row r="2422" spans="1:7" ht="15" customHeight="1">
      <c r="A2422" s="155"/>
      <c r="B2422" s="155"/>
      <c r="C2422" s="155"/>
      <c r="D2422" s="579"/>
      <c r="E2422" s="155"/>
      <c r="F2422" s="579"/>
      <c r="G2422" s="113"/>
    </row>
    <row r="2423" spans="1:7" ht="15" customHeight="1">
      <c r="A2423" s="155"/>
      <c r="B2423" s="155"/>
      <c r="C2423" s="155"/>
      <c r="D2423" s="579"/>
      <c r="E2423" s="155"/>
      <c r="F2423" s="579"/>
      <c r="G2423" s="113"/>
    </row>
    <row r="2424" spans="1:7" ht="15" customHeight="1">
      <c r="A2424" s="155"/>
      <c r="B2424" s="155"/>
      <c r="C2424" s="155"/>
      <c r="D2424" s="579"/>
      <c r="E2424" s="155"/>
      <c r="F2424" s="579"/>
      <c r="G2424" s="113"/>
    </row>
    <row r="2425" spans="1:7" ht="15" customHeight="1">
      <c r="A2425" s="155"/>
      <c r="B2425" s="155"/>
      <c r="C2425" s="155"/>
      <c r="D2425" s="579"/>
      <c r="E2425" s="155"/>
      <c r="F2425" s="579"/>
      <c r="G2425" s="113"/>
    </row>
    <row r="2426" spans="1:7" ht="15" customHeight="1">
      <c r="A2426" s="155"/>
      <c r="B2426" s="155"/>
      <c r="C2426" s="155"/>
      <c r="D2426" s="579"/>
      <c r="E2426" s="155"/>
      <c r="F2426" s="579"/>
      <c r="G2426" s="113"/>
    </row>
    <row r="2427" spans="1:7" ht="15" customHeight="1">
      <c r="A2427" s="155"/>
      <c r="B2427" s="155"/>
      <c r="C2427" s="155"/>
      <c r="D2427" s="579"/>
      <c r="E2427" s="155"/>
      <c r="F2427" s="579"/>
      <c r="G2427" s="113"/>
    </row>
    <row r="2428" spans="1:7" ht="15" customHeight="1">
      <c r="A2428" s="738" t="s">
        <v>80</v>
      </c>
      <c r="B2428" s="738"/>
      <c r="C2428" s="738"/>
      <c r="D2428" s="738"/>
      <c r="E2428" s="738"/>
      <c r="F2428" s="738"/>
      <c r="G2428" s="738"/>
    </row>
    <row r="2429" spans="1:7" ht="15" customHeight="1">
      <c r="A2429" s="181"/>
      <c r="B2429" s="181"/>
      <c r="C2429" s="181"/>
      <c r="D2429" s="181"/>
      <c r="E2429" s="181"/>
      <c r="F2429" s="181"/>
      <c r="G2429" s="181"/>
    </row>
    <row r="2430" spans="1:7" ht="15" customHeight="1">
      <c r="A2430" s="141">
        <v>1</v>
      </c>
      <c r="B2430" s="114"/>
      <c r="C2430" s="115"/>
      <c r="D2430" s="116" t="s">
        <v>81</v>
      </c>
      <c r="E2430" s="135" t="s">
        <v>69</v>
      </c>
      <c r="F2430" s="148"/>
      <c r="G2430" s="116"/>
    </row>
    <row r="2431" spans="1:7" ht="30" customHeight="1">
      <c r="A2431" s="141">
        <v>2</v>
      </c>
      <c r="B2431" s="114"/>
      <c r="C2431" s="115"/>
      <c r="D2431" s="116" t="s">
        <v>82</v>
      </c>
      <c r="E2431" s="135" t="s">
        <v>69</v>
      </c>
      <c r="F2431" s="736" t="s">
        <v>547</v>
      </c>
      <c r="G2431" s="737"/>
    </row>
    <row r="2432" spans="1:7" ht="15" customHeight="1">
      <c r="A2432" s="141">
        <v>3</v>
      </c>
      <c r="B2432" s="114"/>
      <c r="C2432" s="115"/>
      <c r="D2432" s="116" t="s">
        <v>83</v>
      </c>
      <c r="E2432" s="135" t="s">
        <v>69</v>
      </c>
      <c r="F2432" s="148" t="s">
        <v>481</v>
      </c>
      <c r="G2432" s="116"/>
    </row>
    <row r="2433" spans="1:7" ht="50.25" customHeight="1">
      <c r="A2433" s="160">
        <v>4</v>
      </c>
      <c r="B2433" s="121"/>
      <c r="C2433" s="171"/>
      <c r="D2433" s="125" t="s">
        <v>84</v>
      </c>
      <c r="E2433" s="143" t="s">
        <v>69</v>
      </c>
      <c r="F2433" s="749" t="s">
        <v>457</v>
      </c>
      <c r="G2433" s="750"/>
    </row>
    <row r="2434" spans="1:7" ht="33.75" customHeight="1">
      <c r="A2434" s="160">
        <v>5</v>
      </c>
      <c r="B2434" s="121"/>
      <c r="C2434" s="171"/>
      <c r="D2434" s="125" t="s">
        <v>85</v>
      </c>
      <c r="E2434" s="143" t="s">
        <v>69</v>
      </c>
      <c r="F2434" s="779" t="s">
        <v>458</v>
      </c>
      <c r="G2434" s="780"/>
    </row>
    <row r="2435" spans="1:7" ht="33.75" customHeight="1">
      <c r="A2435" s="146"/>
      <c r="B2435" s="126"/>
      <c r="C2435" s="132"/>
      <c r="D2435" s="130"/>
      <c r="E2435" s="135"/>
      <c r="F2435" s="779" t="s">
        <v>459</v>
      </c>
      <c r="G2435" s="780"/>
    </row>
    <row r="2436" spans="1:7" ht="50.25" customHeight="1">
      <c r="A2436" s="162"/>
      <c r="B2436" s="127"/>
      <c r="C2436" s="128"/>
      <c r="D2436" s="129"/>
      <c r="E2436" s="135"/>
      <c r="F2436" s="815" t="s">
        <v>34</v>
      </c>
      <c r="G2436" s="816"/>
    </row>
    <row r="2437" spans="1:7" ht="33" customHeight="1">
      <c r="A2437" s="162"/>
      <c r="B2437" s="127"/>
      <c r="C2437" s="128"/>
      <c r="D2437" s="129"/>
      <c r="E2437" s="135"/>
      <c r="F2437" s="779" t="s">
        <v>351</v>
      </c>
      <c r="G2437" s="780"/>
    </row>
    <row r="2438" spans="1:7" ht="50.25" customHeight="1">
      <c r="A2438" s="162"/>
      <c r="B2438" s="127"/>
      <c r="C2438" s="128"/>
      <c r="D2438" s="129"/>
      <c r="E2438" s="135"/>
      <c r="F2438" s="779" t="s">
        <v>352</v>
      </c>
      <c r="G2438" s="780"/>
    </row>
    <row r="2439" spans="1:7" ht="50.25" customHeight="1">
      <c r="A2439" s="162"/>
      <c r="B2439" s="127"/>
      <c r="C2439" s="128"/>
      <c r="D2439" s="129"/>
      <c r="E2439" s="135"/>
      <c r="F2439" s="779" t="s">
        <v>353</v>
      </c>
      <c r="G2439" s="780"/>
    </row>
    <row r="2440" spans="1:7" ht="50.25" customHeight="1">
      <c r="A2440" s="162"/>
      <c r="B2440" s="127"/>
      <c r="C2440" s="128"/>
      <c r="D2440" s="129"/>
      <c r="E2440" s="135"/>
      <c r="F2440" s="779" t="s">
        <v>35</v>
      </c>
      <c r="G2440" s="780"/>
    </row>
    <row r="2441" spans="1:7" ht="50.25" customHeight="1">
      <c r="A2441" s="162"/>
      <c r="B2441" s="127"/>
      <c r="C2441" s="128"/>
      <c r="D2441" s="129"/>
      <c r="E2441" s="135"/>
      <c r="F2441" s="779" t="s">
        <v>354</v>
      </c>
      <c r="G2441" s="780"/>
    </row>
    <row r="2442" spans="1:7" ht="50.25" customHeight="1">
      <c r="A2442" s="162"/>
      <c r="B2442" s="127"/>
      <c r="C2442" s="128"/>
      <c r="D2442" s="129"/>
      <c r="E2442" s="135"/>
      <c r="F2442" s="779" t="s">
        <v>37</v>
      </c>
      <c r="G2442" s="780"/>
    </row>
    <row r="2443" spans="1:7" ht="50.25" customHeight="1">
      <c r="A2443" s="162"/>
      <c r="B2443" s="127"/>
      <c r="C2443" s="128"/>
      <c r="D2443" s="129"/>
      <c r="E2443" s="135"/>
      <c r="F2443" s="749" t="s">
        <v>36</v>
      </c>
      <c r="G2443" s="750"/>
    </row>
    <row r="2444" spans="1:7" ht="34.5" customHeight="1">
      <c r="A2444" s="147"/>
      <c r="B2444" s="118"/>
      <c r="C2444" s="119"/>
      <c r="D2444" s="120"/>
      <c r="E2444" s="135"/>
      <c r="F2444" s="749" t="s">
        <v>31</v>
      </c>
      <c r="G2444" s="750"/>
    </row>
    <row r="2445" spans="1:7" ht="47.25" customHeight="1">
      <c r="A2445" s="160">
        <v>6</v>
      </c>
      <c r="B2445" s="218"/>
      <c r="C2445" s="171"/>
      <c r="D2445" s="125" t="s">
        <v>86</v>
      </c>
      <c r="E2445" s="143" t="s">
        <v>69</v>
      </c>
      <c r="F2445" s="771" t="s">
        <v>564</v>
      </c>
      <c r="G2445" s="771"/>
    </row>
    <row r="2446" spans="1:7" ht="34.5" customHeight="1">
      <c r="A2446" s="146"/>
      <c r="B2446" s="126"/>
      <c r="C2446" s="132"/>
      <c r="D2446" s="130"/>
      <c r="E2446" s="135"/>
      <c r="F2446" s="771" t="s">
        <v>565</v>
      </c>
      <c r="G2446" s="771"/>
    </row>
    <row r="2447" spans="1:7" ht="47.25" customHeight="1">
      <c r="A2447" s="162"/>
      <c r="B2447" s="127"/>
      <c r="C2447" s="128"/>
      <c r="D2447" s="129"/>
      <c r="E2447" s="135"/>
      <c r="F2447" s="771" t="s">
        <v>566</v>
      </c>
      <c r="G2447" s="771"/>
    </row>
    <row r="2448" spans="1:7" ht="49.5" customHeight="1">
      <c r="A2448" s="162"/>
      <c r="B2448" s="127"/>
      <c r="C2448" s="128"/>
      <c r="D2448" s="129"/>
      <c r="E2448" s="135"/>
      <c r="F2448" s="771" t="s">
        <v>567</v>
      </c>
      <c r="G2448" s="771"/>
    </row>
    <row r="2449" spans="1:7" ht="35.25" customHeight="1">
      <c r="A2449" s="162"/>
      <c r="B2449" s="127"/>
      <c r="C2449" s="128"/>
      <c r="D2449" s="129"/>
      <c r="E2449" s="135"/>
      <c r="F2449" s="771" t="s">
        <v>568</v>
      </c>
      <c r="G2449" s="771"/>
    </row>
    <row r="2450" spans="1:7" ht="31.5" customHeight="1">
      <c r="A2450" s="162"/>
      <c r="B2450" s="127"/>
      <c r="C2450" s="128"/>
      <c r="D2450" s="129"/>
      <c r="E2450" s="135"/>
      <c r="F2450" s="771" t="s">
        <v>569</v>
      </c>
      <c r="G2450" s="771"/>
    </row>
    <row r="2451" spans="1:7" ht="31.5" customHeight="1">
      <c r="A2451" s="162"/>
      <c r="B2451" s="127"/>
      <c r="C2451" s="128"/>
      <c r="D2451" s="129"/>
      <c r="E2451" s="135"/>
      <c r="F2451" s="771" t="s">
        <v>570</v>
      </c>
      <c r="G2451" s="771"/>
    </row>
    <row r="2452" spans="1:7" ht="50.25" customHeight="1">
      <c r="A2452" s="162"/>
      <c r="B2452" s="127"/>
      <c r="C2452" s="128"/>
      <c r="D2452" s="129"/>
      <c r="E2452" s="135"/>
      <c r="F2452" s="771" t="s">
        <v>571</v>
      </c>
      <c r="G2452" s="771"/>
    </row>
    <row r="2453" spans="1:7" ht="32.25" customHeight="1">
      <c r="A2453" s="162"/>
      <c r="B2453" s="127"/>
      <c r="C2453" s="128"/>
      <c r="D2453" s="129"/>
      <c r="E2453" s="135"/>
      <c r="F2453" s="771" t="s">
        <v>572</v>
      </c>
      <c r="G2453" s="771"/>
    </row>
    <row r="2454" spans="1:7" ht="35.25" customHeight="1">
      <c r="A2454" s="162"/>
      <c r="B2454" s="127"/>
      <c r="C2454" s="128"/>
      <c r="D2454" s="129"/>
      <c r="E2454" s="135"/>
      <c r="F2454" s="771" t="s">
        <v>573</v>
      </c>
      <c r="G2454" s="771"/>
    </row>
    <row r="2455" spans="1:7" ht="33.75" customHeight="1">
      <c r="A2455" s="162"/>
      <c r="B2455" s="127"/>
      <c r="C2455" s="128"/>
      <c r="D2455" s="129"/>
      <c r="E2455" s="135"/>
      <c r="F2455" s="771" t="s">
        <v>574</v>
      </c>
      <c r="G2455" s="771"/>
    </row>
    <row r="2456" spans="1:7" ht="50.25" customHeight="1">
      <c r="A2456" s="162"/>
      <c r="B2456" s="127"/>
      <c r="C2456" s="128"/>
      <c r="D2456" s="129"/>
      <c r="E2456" s="135"/>
      <c r="F2456" s="771" t="s">
        <v>575</v>
      </c>
      <c r="G2456" s="771"/>
    </row>
    <row r="2457" spans="1:7" ht="36.75" customHeight="1">
      <c r="A2457" s="162"/>
      <c r="B2457" s="127"/>
      <c r="C2457" s="128"/>
      <c r="D2457" s="129"/>
      <c r="E2457" s="135"/>
      <c r="F2457" s="771" t="s">
        <v>576</v>
      </c>
      <c r="G2457" s="771"/>
    </row>
    <row r="2458" spans="1:7" ht="37.5" customHeight="1">
      <c r="A2458" s="162"/>
      <c r="B2458" s="127"/>
      <c r="C2458" s="128"/>
      <c r="D2458" s="129"/>
      <c r="E2458" s="135"/>
      <c r="F2458" s="771" t="s">
        <v>577</v>
      </c>
      <c r="G2458" s="771"/>
    </row>
    <row r="2459" spans="1:7" ht="48.75" customHeight="1">
      <c r="A2459" s="162"/>
      <c r="B2459" s="127"/>
      <c r="C2459" s="128"/>
      <c r="D2459" s="129"/>
      <c r="E2459" s="135"/>
      <c r="F2459" s="771" t="s">
        <v>578</v>
      </c>
      <c r="G2459" s="771"/>
    </row>
    <row r="2460" spans="1:7" ht="36.75" customHeight="1">
      <c r="A2460" s="162"/>
      <c r="B2460" s="127"/>
      <c r="C2460" s="128"/>
      <c r="D2460" s="129"/>
      <c r="E2460" s="135"/>
      <c r="F2460" s="771" t="s">
        <v>579</v>
      </c>
      <c r="G2460" s="771"/>
    </row>
    <row r="2461" spans="1:7" ht="50.25" customHeight="1">
      <c r="A2461" s="162"/>
      <c r="B2461" s="127"/>
      <c r="C2461" s="128"/>
      <c r="D2461" s="129"/>
      <c r="E2461" s="135"/>
      <c r="F2461" s="771" t="s">
        <v>580</v>
      </c>
      <c r="G2461" s="771"/>
    </row>
    <row r="2462" spans="1:7" ht="48" customHeight="1">
      <c r="A2462" s="162"/>
      <c r="B2462" s="127"/>
      <c r="C2462" s="128"/>
      <c r="D2462" s="129"/>
      <c r="E2462" s="135"/>
      <c r="F2462" s="771" t="s">
        <v>581</v>
      </c>
      <c r="G2462" s="771"/>
    </row>
    <row r="2463" spans="1:7" ht="36" customHeight="1">
      <c r="A2463" s="162"/>
      <c r="B2463" s="127"/>
      <c r="C2463" s="128"/>
      <c r="D2463" s="129"/>
      <c r="E2463" s="135"/>
      <c r="F2463" s="771" t="s">
        <v>582</v>
      </c>
      <c r="G2463" s="771"/>
    </row>
    <row r="2464" spans="1:7" ht="50.25" customHeight="1">
      <c r="A2464" s="162"/>
      <c r="B2464" s="127"/>
      <c r="C2464" s="128"/>
      <c r="D2464" s="129"/>
      <c r="E2464" s="135"/>
      <c r="F2464" s="771" t="s">
        <v>583</v>
      </c>
      <c r="G2464" s="771"/>
    </row>
    <row r="2465" spans="1:15" ht="33" customHeight="1">
      <c r="A2465" s="162"/>
      <c r="B2465" s="127"/>
      <c r="C2465" s="128"/>
      <c r="D2465" s="129"/>
      <c r="E2465" s="135"/>
      <c r="F2465" s="771" t="s">
        <v>584</v>
      </c>
      <c r="G2465" s="771"/>
    </row>
    <row r="2466" spans="1:15" ht="38.25" customHeight="1">
      <c r="A2466" s="162"/>
      <c r="B2466" s="127"/>
      <c r="C2466" s="128"/>
      <c r="D2466" s="129"/>
      <c r="E2466" s="135"/>
      <c r="F2466" s="771" t="s">
        <v>585</v>
      </c>
      <c r="G2466" s="771"/>
    </row>
    <row r="2467" spans="1:15" ht="31.5" customHeight="1">
      <c r="A2467" s="162"/>
      <c r="B2467" s="127"/>
      <c r="C2467" s="128"/>
      <c r="D2467" s="129"/>
      <c r="E2467" s="135"/>
      <c r="F2467" s="771" t="s">
        <v>586</v>
      </c>
      <c r="G2467" s="771"/>
    </row>
    <row r="2468" spans="1:15" ht="52.5" customHeight="1">
      <c r="A2468" s="162"/>
      <c r="B2468" s="127"/>
      <c r="C2468" s="128"/>
      <c r="D2468" s="129"/>
      <c r="E2468" s="135"/>
      <c r="F2468" s="771" t="s">
        <v>587</v>
      </c>
      <c r="G2468" s="771"/>
      <c r="H2468" s="193"/>
      <c r="I2468" s="193"/>
      <c r="J2468" s="193"/>
      <c r="K2468" s="193"/>
      <c r="L2468" s="193"/>
      <c r="M2468" s="193"/>
      <c r="N2468" s="193"/>
      <c r="O2468" s="193"/>
    </row>
    <row r="2469" spans="1:15" ht="49.5" customHeight="1">
      <c r="A2469" s="162"/>
      <c r="B2469" s="127"/>
      <c r="C2469" s="128"/>
      <c r="D2469" s="129"/>
      <c r="E2469" s="135"/>
      <c r="F2469" s="771" t="s">
        <v>588</v>
      </c>
      <c r="G2469" s="771"/>
      <c r="H2469" s="193"/>
      <c r="I2469" s="193"/>
      <c r="J2469" s="193"/>
      <c r="K2469" s="193"/>
      <c r="L2469" s="193"/>
      <c r="M2469" s="193"/>
      <c r="N2469" s="193"/>
      <c r="O2469" s="193"/>
    </row>
    <row r="2470" spans="1:15" ht="48.75" customHeight="1">
      <c r="A2470" s="162"/>
      <c r="B2470" s="127"/>
      <c r="C2470" s="128"/>
      <c r="D2470" s="129"/>
      <c r="E2470" s="135"/>
      <c r="F2470" s="771" t="s">
        <v>589</v>
      </c>
      <c r="G2470" s="771"/>
      <c r="H2470" s="193"/>
      <c r="I2470" s="193"/>
      <c r="J2470" s="193"/>
      <c r="K2470" s="193"/>
      <c r="L2470" s="193"/>
      <c r="M2470" s="193"/>
      <c r="N2470" s="193"/>
      <c r="O2470" s="193"/>
    </row>
    <row r="2471" spans="1:15" ht="36" customHeight="1">
      <c r="A2471" s="162"/>
      <c r="B2471" s="127"/>
      <c r="C2471" s="128"/>
      <c r="D2471" s="129"/>
      <c r="E2471" s="135"/>
      <c r="F2471" s="771" t="s">
        <v>590</v>
      </c>
      <c r="G2471" s="771"/>
      <c r="H2471" s="193"/>
      <c r="I2471" s="193"/>
      <c r="J2471" s="193"/>
      <c r="K2471" s="193"/>
      <c r="L2471" s="193"/>
      <c r="M2471" s="193"/>
      <c r="N2471" s="193"/>
      <c r="O2471" s="193"/>
    </row>
    <row r="2472" spans="1:15" ht="36" customHeight="1">
      <c r="A2472" s="162"/>
      <c r="B2472" s="127"/>
      <c r="C2472" s="128"/>
      <c r="D2472" s="129"/>
      <c r="E2472" s="135"/>
      <c r="F2472" s="771" t="s">
        <v>591</v>
      </c>
      <c r="G2472" s="771"/>
      <c r="H2472" s="193"/>
      <c r="I2472" s="193"/>
      <c r="J2472" s="193"/>
      <c r="K2472" s="193"/>
      <c r="L2472" s="193"/>
      <c r="M2472" s="193"/>
      <c r="N2472" s="193"/>
      <c r="O2472" s="193"/>
    </row>
    <row r="2473" spans="1:15" ht="36" customHeight="1">
      <c r="A2473" s="162"/>
      <c r="B2473" s="127"/>
      <c r="C2473" s="128"/>
      <c r="D2473" s="129"/>
      <c r="E2473" s="135"/>
      <c r="F2473" s="771" t="s">
        <v>592</v>
      </c>
      <c r="G2473" s="771"/>
      <c r="H2473" s="193"/>
      <c r="I2473" s="193"/>
      <c r="J2473" s="193"/>
      <c r="K2473" s="193"/>
      <c r="L2473" s="193"/>
      <c r="M2473" s="193"/>
      <c r="N2473" s="193"/>
      <c r="O2473" s="193"/>
    </row>
    <row r="2474" spans="1:15" ht="36" customHeight="1">
      <c r="A2474" s="162"/>
      <c r="B2474" s="127"/>
      <c r="C2474" s="128"/>
      <c r="D2474" s="129"/>
      <c r="E2474" s="135"/>
      <c r="F2474" s="771" t="s">
        <v>593</v>
      </c>
      <c r="G2474" s="771"/>
      <c r="H2474" s="193"/>
      <c r="I2474" s="193"/>
      <c r="J2474" s="193"/>
      <c r="K2474" s="193"/>
      <c r="L2474" s="193"/>
      <c r="M2474" s="193"/>
      <c r="N2474" s="193"/>
      <c r="O2474" s="193"/>
    </row>
    <row r="2475" spans="1:15" ht="61.5" customHeight="1">
      <c r="A2475" s="162"/>
      <c r="B2475" s="127"/>
      <c r="C2475" s="128"/>
      <c r="D2475" s="129"/>
      <c r="E2475" s="135"/>
      <c r="F2475" s="771" t="s">
        <v>649</v>
      </c>
      <c r="G2475" s="771"/>
      <c r="H2475" s="193"/>
      <c r="I2475" s="193"/>
      <c r="J2475" s="193"/>
      <c r="K2475" s="193"/>
      <c r="L2475" s="193"/>
      <c r="M2475" s="193"/>
      <c r="N2475" s="193"/>
      <c r="O2475" s="193"/>
    </row>
    <row r="2476" spans="1:15" ht="20.25" customHeight="1">
      <c r="A2476" s="162"/>
      <c r="B2476" s="127"/>
      <c r="C2476" s="128"/>
      <c r="D2476" s="129"/>
      <c r="E2476" s="135"/>
      <c r="F2476" s="773" t="s">
        <v>597</v>
      </c>
      <c r="G2476" s="774"/>
      <c r="H2476" s="193"/>
      <c r="I2476" s="193"/>
      <c r="J2476" s="193"/>
      <c r="K2476" s="193"/>
      <c r="L2476" s="193"/>
      <c r="M2476" s="193"/>
      <c r="N2476" s="193"/>
      <c r="O2476" s="193"/>
    </row>
    <row r="2477" spans="1:15" ht="20.25" customHeight="1">
      <c r="A2477" s="162"/>
      <c r="B2477" s="127"/>
      <c r="C2477" s="128"/>
      <c r="D2477" s="129"/>
      <c r="E2477" s="135"/>
      <c r="F2477" s="800" t="s">
        <v>355</v>
      </c>
      <c r="G2477" s="802"/>
      <c r="H2477" s="193"/>
      <c r="I2477" s="193"/>
      <c r="J2477" s="193"/>
      <c r="K2477" s="193"/>
      <c r="L2477" s="193"/>
      <c r="M2477" s="193"/>
      <c r="N2477" s="193"/>
      <c r="O2477" s="193"/>
    </row>
    <row r="2478" spans="1:15" ht="20.25" customHeight="1">
      <c r="A2478" s="162"/>
      <c r="B2478" s="127"/>
      <c r="C2478" s="128"/>
      <c r="D2478" s="129"/>
      <c r="E2478" s="135"/>
      <c r="F2478" s="800" t="s">
        <v>356</v>
      </c>
      <c r="G2478" s="802"/>
      <c r="H2478" s="193"/>
      <c r="I2478" s="193"/>
      <c r="J2478" s="193"/>
      <c r="K2478" s="193"/>
      <c r="L2478" s="193"/>
      <c r="M2478" s="193"/>
      <c r="N2478" s="193"/>
      <c r="O2478" s="193"/>
    </row>
    <row r="2479" spans="1:15" ht="20.25" customHeight="1">
      <c r="A2479" s="162"/>
      <c r="B2479" s="127"/>
      <c r="C2479" s="128"/>
      <c r="D2479" s="129"/>
      <c r="E2479" s="135"/>
      <c r="F2479" s="218" t="s">
        <v>477</v>
      </c>
      <c r="G2479" s="219"/>
      <c r="H2479" s="193"/>
      <c r="I2479" s="193"/>
      <c r="J2479" s="193"/>
      <c r="K2479" s="193"/>
      <c r="L2479" s="193"/>
      <c r="M2479" s="193"/>
      <c r="N2479" s="193"/>
      <c r="O2479" s="193"/>
    </row>
    <row r="2480" spans="1:15" ht="20.25" customHeight="1">
      <c r="A2480" s="147"/>
      <c r="B2480" s="118"/>
      <c r="C2480" s="119"/>
      <c r="D2480" s="120"/>
      <c r="E2480" s="135"/>
      <c r="F2480" s="800" t="s">
        <v>357</v>
      </c>
      <c r="G2480" s="802"/>
      <c r="H2480" s="193"/>
      <c r="I2480" s="193"/>
      <c r="J2480" s="193"/>
      <c r="K2480" s="193"/>
      <c r="L2480" s="193"/>
      <c r="M2480" s="193"/>
      <c r="N2480" s="193"/>
      <c r="O2480" s="193"/>
    </row>
    <row r="2481" spans="1:15" ht="20.25" customHeight="1">
      <c r="A2481" s="141">
        <v>7</v>
      </c>
      <c r="B2481" s="114"/>
      <c r="C2481" s="115"/>
      <c r="D2481" s="116" t="s">
        <v>87</v>
      </c>
      <c r="E2481" s="135" t="s">
        <v>69</v>
      </c>
      <c r="F2481" s="148" t="s">
        <v>822</v>
      </c>
      <c r="G2481" s="116"/>
      <c r="H2481" s="193"/>
      <c r="I2481" s="193"/>
      <c r="J2481" s="193"/>
      <c r="K2481" s="193"/>
      <c r="L2481" s="193"/>
      <c r="M2481" s="193"/>
      <c r="N2481" s="193"/>
      <c r="O2481" s="193"/>
    </row>
    <row r="2482" spans="1:15" ht="20.25" customHeight="1">
      <c r="A2482" s="160">
        <v>8</v>
      </c>
      <c r="B2482" s="218"/>
      <c r="C2482" s="171"/>
      <c r="D2482" s="125" t="s">
        <v>88</v>
      </c>
      <c r="E2482" s="143" t="s">
        <v>69</v>
      </c>
      <c r="F2482" s="807" t="s">
        <v>823</v>
      </c>
      <c r="G2482" s="808"/>
      <c r="H2482" s="193"/>
      <c r="I2482" s="193"/>
      <c r="J2482" s="193"/>
      <c r="K2482" s="193"/>
      <c r="L2482" s="193"/>
      <c r="M2482" s="193"/>
      <c r="N2482" s="193"/>
      <c r="O2482" s="193"/>
    </row>
    <row r="2483" spans="1:15" ht="20.25" customHeight="1">
      <c r="A2483" s="146"/>
      <c r="B2483" s="126"/>
      <c r="C2483" s="132"/>
      <c r="D2483" s="130"/>
      <c r="E2483" s="135"/>
      <c r="F2483" s="807" t="s">
        <v>824</v>
      </c>
      <c r="G2483" s="808"/>
      <c r="H2483" s="193"/>
      <c r="I2483" s="193"/>
      <c r="J2483" s="193"/>
      <c r="K2483" s="193"/>
      <c r="L2483" s="193"/>
      <c r="M2483" s="193"/>
      <c r="N2483" s="193"/>
      <c r="O2483" s="193"/>
    </row>
    <row r="2484" spans="1:15" ht="20.25" customHeight="1">
      <c r="A2484" s="162"/>
      <c r="B2484" s="127"/>
      <c r="C2484" s="128"/>
      <c r="D2484" s="129"/>
      <c r="E2484" s="135"/>
      <c r="F2484" s="807" t="s">
        <v>825</v>
      </c>
      <c r="G2484" s="808"/>
      <c r="H2484" s="193"/>
      <c r="I2484" s="193"/>
      <c r="J2484" s="193"/>
      <c r="K2484" s="193"/>
      <c r="L2484" s="193"/>
      <c r="M2484" s="193"/>
      <c r="N2484" s="193"/>
      <c r="O2484" s="193"/>
    </row>
    <row r="2485" spans="1:15" ht="20.25" customHeight="1">
      <c r="A2485" s="162"/>
      <c r="B2485" s="127"/>
      <c r="C2485" s="128"/>
      <c r="D2485" s="129"/>
      <c r="E2485" s="135"/>
      <c r="F2485" s="807" t="s">
        <v>826</v>
      </c>
      <c r="G2485" s="808"/>
      <c r="H2485" s="193"/>
      <c r="I2485" s="193"/>
      <c r="J2485" s="193"/>
      <c r="K2485" s="193"/>
      <c r="L2485" s="193"/>
      <c r="M2485" s="193"/>
      <c r="N2485" s="193"/>
      <c r="O2485" s="193"/>
    </row>
    <row r="2486" spans="1:15" ht="20.25" customHeight="1">
      <c r="A2486" s="162"/>
      <c r="B2486" s="127"/>
      <c r="C2486" s="128"/>
      <c r="D2486" s="129"/>
      <c r="E2486" s="135"/>
      <c r="F2486" s="807" t="s">
        <v>827</v>
      </c>
      <c r="G2486" s="808"/>
      <c r="H2486" s="193"/>
      <c r="I2486" s="193"/>
      <c r="J2486" s="193"/>
      <c r="K2486" s="193"/>
      <c r="L2486" s="193"/>
      <c r="M2486" s="193"/>
      <c r="N2486" s="193"/>
      <c r="O2486" s="193"/>
    </row>
    <row r="2487" spans="1:15" ht="33.75" customHeight="1">
      <c r="A2487" s="162"/>
      <c r="B2487" s="127"/>
      <c r="C2487" s="128"/>
      <c r="D2487" s="129"/>
      <c r="E2487" s="135"/>
      <c r="F2487" s="760" t="s">
        <v>828</v>
      </c>
      <c r="G2487" s="761"/>
      <c r="H2487" s="193"/>
      <c r="I2487" s="193"/>
      <c r="J2487" s="193"/>
      <c r="K2487" s="193"/>
      <c r="L2487" s="193"/>
      <c r="M2487" s="193"/>
      <c r="N2487" s="193"/>
      <c r="O2487" s="193"/>
    </row>
    <row r="2488" spans="1:15" ht="20.25" customHeight="1">
      <c r="A2488" s="162"/>
      <c r="B2488" s="127"/>
      <c r="C2488" s="128"/>
      <c r="D2488" s="129"/>
      <c r="E2488" s="135"/>
      <c r="F2488" s="807" t="s">
        <v>829</v>
      </c>
      <c r="G2488" s="808"/>
      <c r="H2488" s="193"/>
      <c r="I2488" s="193"/>
      <c r="J2488" s="193"/>
      <c r="K2488" s="193"/>
      <c r="L2488" s="193"/>
      <c r="M2488" s="193"/>
      <c r="N2488" s="193"/>
      <c r="O2488" s="193"/>
    </row>
    <row r="2489" spans="1:15" ht="20.25" customHeight="1">
      <c r="A2489" s="162"/>
      <c r="B2489" s="127"/>
      <c r="C2489" s="128"/>
      <c r="D2489" s="129"/>
      <c r="E2489" s="135"/>
      <c r="F2489" s="807" t="s">
        <v>914</v>
      </c>
      <c r="G2489" s="808"/>
      <c r="H2489" s="194"/>
      <c r="I2489" s="194"/>
      <c r="J2489" s="194"/>
      <c r="K2489" s="194"/>
      <c r="L2489" s="194"/>
      <c r="M2489" s="194"/>
      <c r="N2489" s="194"/>
      <c r="O2489" s="194"/>
    </row>
    <row r="2490" spans="1:15" ht="20.25" customHeight="1">
      <c r="A2490" s="162"/>
      <c r="B2490" s="127"/>
      <c r="C2490" s="128"/>
      <c r="D2490" s="129"/>
      <c r="E2490" s="135"/>
      <c r="F2490" s="807" t="s">
        <v>830</v>
      </c>
      <c r="G2490" s="808"/>
      <c r="H2490" s="193"/>
      <c r="I2490" s="193"/>
      <c r="J2490" s="193"/>
      <c r="K2490" s="193"/>
      <c r="L2490" s="193"/>
      <c r="M2490" s="193"/>
      <c r="N2490" s="193"/>
      <c r="O2490" s="193"/>
    </row>
    <row r="2491" spans="1:15" ht="33" customHeight="1">
      <c r="A2491" s="147"/>
      <c r="B2491" s="118"/>
      <c r="C2491" s="119"/>
      <c r="D2491" s="120"/>
      <c r="E2491" s="135"/>
      <c r="F2491" s="813" t="s">
        <v>149</v>
      </c>
      <c r="G2491" s="813"/>
      <c r="H2491" s="193"/>
      <c r="I2491" s="193"/>
      <c r="J2491" s="193"/>
      <c r="K2491" s="193"/>
      <c r="L2491" s="193"/>
      <c r="M2491" s="193"/>
      <c r="N2491" s="193"/>
      <c r="O2491" s="193"/>
    </row>
    <row r="2492" spans="1:15" ht="20.25" customHeight="1">
      <c r="A2492" s="141">
        <v>9</v>
      </c>
      <c r="B2492" s="114"/>
      <c r="C2492" s="115"/>
      <c r="D2492" s="116" t="s">
        <v>89</v>
      </c>
      <c r="E2492" s="135" t="s">
        <v>69</v>
      </c>
      <c r="F2492" s="142" t="s">
        <v>536</v>
      </c>
      <c r="G2492" s="142" t="s">
        <v>1040</v>
      </c>
      <c r="H2492" s="193"/>
      <c r="I2492" s="193"/>
      <c r="J2492" s="193"/>
      <c r="K2492" s="193"/>
      <c r="L2492" s="193"/>
      <c r="M2492" s="193"/>
      <c r="N2492" s="193"/>
      <c r="O2492" s="193"/>
    </row>
    <row r="2493" spans="1:15" ht="20.25" customHeight="1">
      <c r="A2493" s="146"/>
      <c r="B2493" s="126"/>
      <c r="C2493" s="132"/>
      <c r="D2493" s="130"/>
      <c r="E2493" s="135"/>
      <c r="F2493" s="142" t="s">
        <v>196</v>
      </c>
      <c r="G2493" s="142" t="s">
        <v>1041</v>
      </c>
      <c r="H2493" s="193"/>
      <c r="I2493" s="193"/>
      <c r="J2493" s="193"/>
      <c r="K2493" s="193"/>
      <c r="L2493" s="193"/>
      <c r="M2493" s="193"/>
      <c r="N2493" s="193"/>
      <c r="O2493" s="193"/>
    </row>
    <row r="2494" spans="1:15" ht="20.25" customHeight="1">
      <c r="A2494" s="162"/>
      <c r="B2494" s="127"/>
      <c r="C2494" s="128"/>
      <c r="D2494" s="129"/>
      <c r="E2494" s="135"/>
      <c r="F2494" s="142" t="s">
        <v>197</v>
      </c>
      <c r="G2494" s="142" t="s">
        <v>221</v>
      </c>
      <c r="H2494" s="194"/>
      <c r="I2494" s="194"/>
      <c r="J2494" s="194"/>
      <c r="K2494" s="194"/>
      <c r="L2494" s="194"/>
      <c r="M2494" s="194"/>
      <c r="N2494" s="194"/>
      <c r="O2494" s="194"/>
    </row>
    <row r="2495" spans="1:15" ht="20.25" customHeight="1">
      <c r="A2495" s="162"/>
      <c r="B2495" s="127"/>
      <c r="C2495" s="128"/>
      <c r="D2495" s="129"/>
      <c r="E2495" s="135"/>
      <c r="F2495" s="142" t="s">
        <v>537</v>
      </c>
      <c r="G2495" s="142" t="s">
        <v>1042</v>
      </c>
      <c r="H2495" s="193"/>
      <c r="I2495" s="193"/>
      <c r="J2495" s="193"/>
      <c r="K2495" s="193"/>
      <c r="L2495" s="193"/>
      <c r="M2495" s="193"/>
      <c r="N2495" s="193"/>
      <c r="O2495" s="193"/>
    </row>
    <row r="2496" spans="1:15" ht="20.25" customHeight="1">
      <c r="A2496" s="162"/>
      <c r="B2496" s="127"/>
      <c r="C2496" s="128"/>
      <c r="D2496" s="129"/>
      <c r="E2496" s="135"/>
      <c r="F2496" s="142" t="s">
        <v>538</v>
      </c>
      <c r="G2496" s="142" t="s">
        <v>1043</v>
      </c>
      <c r="H2496" s="193"/>
      <c r="I2496" s="193"/>
      <c r="J2496" s="193"/>
      <c r="K2496" s="193"/>
      <c r="L2496" s="193"/>
      <c r="M2496" s="193"/>
      <c r="N2496" s="193"/>
      <c r="O2496" s="193"/>
    </row>
    <row r="2497" spans="1:15" ht="20.25" customHeight="1">
      <c r="A2497" s="162"/>
      <c r="B2497" s="127"/>
      <c r="C2497" s="128"/>
      <c r="D2497" s="129"/>
      <c r="E2497" s="135"/>
      <c r="F2497" s="135" t="s">
        <v>198</v>
      </c>
      <c r="G2497" s="135" t="s">
        <v>1044</v>
      </c>
      <c r="H2497" s="193"/>
      <c r="I2497" s="193"/>
      <c r="J2497" s="193"/>
      <c r="K2497" s="193"/>
      <c r="L2497" s="193"/>
      <c r="M2497" s="193"/>
      <c r="N2497" s="193"/>
      <c r="O2497" s="193"/>
    </row>
    <row r="2498" spans="1:15" ht="20.25" customHeight="1">
      <c r="A2498" s="162"/>
      <c r="B2498" s="127"/>
      <c r="C2498" s="128"/>
      <c r="D2498" s="129"/>
      <c r="E2498" s="135"/>
      <c r="F2498" s="113" t="s">
        <v>199</v>
      </c>
      <c r="G2498" s="135" t="s">
        <v>1045</v>
      </c>
      <c r="H2498" s="193"/>
      <c r="I2498" s="193"/>
      <c r="J2498" s="193"/>
      <c r="K2498" s="193"/>
      <c r="L2498" s="193"/>
      <c r="M2498" s="193"/>
      <c r="N2498" s="193"/>
      <c r="O2498" s="193"/>
    </row>
    <row r="2499" spans="1:15" ht="20.25" customHeight="1">
      <c r="A2499" s="162"/>
      <c r="B2499" s="127"/>
      <c r="C2499" s="128"/>
      <c r="D2499" s="129"/>
      <c r="E2499" s="135"/>
      <c r="F2499" s="142" t="s">
        <v>539</v>
      </c>
      <c r="G2499" s="142" t="s">
        <v>1046</v>
      </c>
      <c r="H2499" s="220"/>
      <c r="I2499" s="220"/>
      <c r="J2499" s="220"/>
      <c r="K2499" s="220"/>
      <c r="L2499" s="220"/>
      <c r="M2499" s="220"/>
      <c r="N2499" s="220"/>
      <c r="O2499" s="220"/>
    </row>
    <row r="2500" spans="1:15" ht="20.25" customHeight="1">
      <c r="A2500" s="147"/>
      <c r="B2500" s="118"/>
      <c r="C2500" s="119"/>
      <c r="D2500" s="120"/>
      <c r="E2500" s="135"/>
      <c r="F2500" s="144" t="s">
        <v>540</v>
      </c>
      <c r="G2500" s="144" t="s">
        <v>1047</v>
      </c>
    </row>
    <row r="2501" spans="1:15" ht="17.25" customHeight="1">
      <c r="A2501" s="160">
        <v>10</v>
      </c>
      <c r="B2501" s="218"/>
      <c r="C2501" s="171"/>
      <c r="D2501" s="125" t="s">
        <v>90</v>
      </c>
      <c r="E2501" s="143" t="s">
        <v>69</v>
      </c>
      <c r="F2501" s="749" t="s">
        <v>831</v>
      </c>
      <c r="G2501" s="750"/>
    </row>
    <row r="2502" spans="1:15" ht="17.25" customHeight="1">
      <c r="A2502" s="141">
        <v>11</v>
      </c>
      <c r="B2502" s="114"/>
      <c r="C2502" s="115"/>
      <c r="D2502" s="116" t="s">
        <v>91</v>
      </c>
      <c r="E2502" s="135" t="s">
        <v>69</v>
      </c>
      <c r="F2502" s="777" t="s">
        <v>607</v>
      </c>
      <c r="G2502" s="777"/>
    </row>
    <row r="2503" spans="1:15" ht="15" customHeight="1">
      <c r="A2503" s="162"/>
      <c r="B2503" s="127"/>
      <c r="C2503" s="128"/>
      <c r="D2503" s="129"/>
      <c r="E2503" s="135"/>
      <c r="F2503" s="771" t="s">
        <v>1131</v>
      </c>
      <c r="G2503" s="771"/>
    </row>
    <row r="2504" spans="1:15" ht="21" customHeight="1">
      <c r="A2504" s="162"/>
      <c r="B2504" s="127"/>
      <c r="C2504" s="128"/>
      <c r="D2504" s="129"/>
      <c r="E2504" s="135"/>
      <c r="F2504" s="776" t="s">
        <v>1132</v>
      </c>
      <c r="G2504" s="776"/>
    </row>
    <row r="2505" spans="1:15" ht="21" customHeight="1">
      <c r="A2505" s="162"/>
      <c r="B2505" s="127"/>
      <c r="C2505" s="128"/>
      <c r="D2505" s="129"/>
      <c r="E2505" s="135"/>
      <c r="F2505" s="777" t="s">
        <v>609</v>
      </c>
      <c r="G2505" s="777"/>
    </row>
    <row r="2506" spans="1:15" ht="21" customHeight="1">
      <c r="A2506" s="162"/>
      <c r="B2506" s="127"/>
      <c r="C2506" s="128"/>
      <c r="D2506" s="129"/>
      <c r="E2506" s="135"/>
      <c r="F2506" s="776" t="s">
        <v>610</v>
      </c>
      <c r="G2506" s="776"/>
    </row>
    <row r="2507" spans="1:15" ht="21" customHeight="1">
      <c r="A2507" s="162"/>
      <c r="B2507" s="127"/>
      <c r="C2507" s="128"/>
      <c r="D2507" s="129"/>
      <c r="E2507" s="135"/>
      <c r="F2507" s="777" t="s">
        <v>611</v>
      </c>
      <c r="G2507" s="777"/>
    </row>
    <row r="2508" spans="1:15" ht="21" customHeight="1">
      <c r="A2508" s="147"/>
      <c r="B2508" s="118"/>
      <c r="C2508" s="119"/>
      <c r="D2508" s="120"/>
      <c r="E2508" s="135"/>
      <c r="F2508" s="771"/>
      <c r="G2508" s="771"/>
    </row>
    <row r="2509" spans="1:15" ht="22.5" customHeight="1">
      <c r="A2509" s="160">
        <v>12</v>
      </c>
      <c r="B2509" s="114"/>
      <c r="C2509" s="115"/>
      <c r="D2509" s="125" t="s">
        <v>92</v>
      </c>
      <c r="E2509" s="135" t="s">
        <v>69</v>
      </c>
      <c r="F2509" s="771" t="s">
        <v>832</v>
      </c>
      <c r="G2509" s="771"/>
    </row>
    <row r="2510" spans="1:15" ht="21" customHeight="1">
      <c r="A2510" s="182"/>
      <c r="B2510" s="126"/>
      <c r="C2510" s="132"/>
      <c r="D2510" s="133"/>
      <c r="E2510" s="135"/>
      <c r="F2510" s="771" t="s">
        <v>833</v>
      </c>
      <c r="G2510" s="771"/>
    </row>
    <row r="2511" spans="1:15" ht="36.75" customHeight="1">
      <c r="A2511" s="183"/>
      <c r="B2511" s="127"/>
      <c r="C2511" s="128"/>
      <c r="D2511" s="184"/>
      <c r="E2511" s="135"/>
      <c r="F2511" s="771" t="s">
        <v>834</v>
      </c>
      <c r="G2511" s="771"/>
    </row>
    <row r="2512" spans="1:15" ht="31.5" customHeight="1">
      <c r="A2512" s="183"/>
      <c r="B2512" s="127"/>
      <c r="C2512" s="128"/>
      <c r="D2512" s="184"/>
      <c r="E2512" s="135"/>
      <c r="F2512" s="771" t="s">
        <v>835</v>
      </c>
      <c r="G2512" s="771"/>
    </row>
    <row r="2513" spans="1:7" ht="33" customHeight="1">
      <c r="A2513" s="183"/>
      <c r="B2513" s="127"/>
      <c r="C2513" s="128"/>
      <c r="D2513" s="184"/>
      <c r="E2513" s="135"/>
      <c r="F2513" s="771" t="s">
        <v>836</v>
      </c>
      <c r="G2513" s="771"/>
    </row>
    <row r="2514" spans="1:7" ht="33" customHeight="1">
      <c r="A2514" s="183"/>
      <c r="B2514" s="127"/>
      <c r="C2514" s="128"/>
      <c r="D2514" s="184"/>
      <c r="E2514" s="135"/>
      <c r="F2514" s="771" t="s">
        <v>837</v>
      </c>
      <c r="G2514" s="771"/>
    </row>
    <row r="2515" spans="1:7" ht="18" customHeight="1">
      <c r="A2515" s="183"/>
      <c r="B2515" s="127"/>
      <c r="C2515" s="128"/>
      <c r="D2515" s="184"/>
      <c r="E2515" s="135"/>
      <c r="F2515" s="771" t="s">
        <v>838</v>
      </c>
      <c r="G2515" s="771"/>
    </row>
    <row r="2516" spans="1:7" ht="18" customHeight="1">
      <c r="A2516" s="183"/>
      <c r="B2516" s="127"/>
      <c r="C2516" s="128"/>
      <c r="D2516" s="184"/>
      <c r="E2516" s="135"/>
      <c r="F2516" s="771" t="s">
        <v>840</v>
      </c>
      <c r="G2516" s="771"/>
    </row>
    <row r="2517" spans="1:7" ht="18" customHeight="1">
      <c r="A2517" s="185"/>
      <c r="B2517" s="118"/>
      <c r="C2517" s="119"/>
      <c r="D2517" s="124"/>
      <c r="E2517" s="135"/>
      <c r="F2517" s="771" t="s">
        <v>839</v>
      </c>
      <c r="G2517" s="771"/>
    </row>
    <row r="2518" spans="1:7" ht="18" customHeight="1">
      <c r="A2518" s="160">
        <v>13</v>
      </c>
      <c r="B2518" s="218"/>
      <c r="C2518" s="171"/>
      <c r="D2518" s="125" t="s">
        <v>93</v>
      </c>
      <c r="E2518" s="143" t="s">
        <v>69</v>
      </c>
      <c r="F2518" s="745" t="s">
        <v>841</v>
      </c>
      <c r="G2518" s="745"/>
    </row>
    <row r="2519" spans="1:7" ht="18" customHeight="1">
      <c r="A2519" s="146"/>
      <c r="B2519" s="126"/>
      <c r="C2519" s="132"/>
      <c r="D2519" s="130"/>
      <c r="E2519" s="135"/>
      <c r="F2519" s="745" t="s">
        <v>842</v>
      </c>
      <c r="G2519" s="745"/>
    </row>
    <row r="2520" spans="1:7" ht="18" customHeight="1">
      <c r="A2520" s="162"/>
      <c r="B2520" s="127"/>
      <c r="C2520" s="128"/>
      <c r="D2520" s="129"/>
      <c r="E2520" s="135"/>
      <c r="F2520" s="745" t="s">
        <v>671</v>
      </c>
      <c r="G2520" s="745"/>
    </row>
    <row r="2521" spans="1:7" ht="18" customHeight="1">
      <c r="A2521" s="162"/>
      <c r="B2521" s="127"/>
      <c r="C2521" s="128"/>
      <c r="D2521" s="129"/>
      <c r="E2521" s="135"/>
      <c r="F2521" s="745" t="s">
        <v>843</v>
      </c>
      <c r="G2521" s="745"/>
    </row>
    <row r="2522" spans="1:7" ht="18" customHeight="1">
      <c r="A2522" s="162"/>
      <c r="B2522" s="127"/>
      <c r="C2522" s="128"/>
      <c r="D2522" s="129"/>
      <c r="E2522" s="135"/>
      <c r="F2522" s="745" t="s">
        <v>723</v>
      </c>
      <c r="G2522" s="745"/>
    </row>
    <row r="2523" spans="1:7" ht="17.25" customHeight="1">
      <c r="A2523" s="162"/>
      <c r="B2523" s="127"/>
      <c r="C2523" s="128"/>
      <c r="D2523" s="129"/>
      <c r="E2523" s="135"/>
      <c r="F2523" s="745" t="s">
        <v>631</v>
      </c>
      <c r="G2523" s="745"/>
    </row>
    <row r="2524" spans="1:7" ht="15" customHeight="1">
      <c r="A2524" s="162"/>
      <c r="B2524" s="127"/>
      <c r="C2524" s="128"/>
      <c r="D2524" s="129"/>
      <c r="E2524" s="135"/>
      <c r="F2524" s="745" t="s">
        <v>632</v>
      </c>
      <c r="G2524" s="745"/>
    </row>
    <row r="2525" spans="1:7" ht="15" customHeight="1">
      <c r="A2525" s="162"/>
      <c r="B2525" s="127"/>
      <c r="C2525" s="128"/>
      <c r="D2525" s="129"/>
      <c r="E2525" s="135"/>
      <c r="F2525" s="745" t="s">
        <v>633</v>
      </c>
      <c r="G2525" s="745"/>
    </row>
    <row r="2526" spans="1:7" ht="18" customHeight="1">
      <c r="A2526" s="162"/>
      <c r="B2526" s="127"/>
      <c r="C2526" s="128"/>
      <c r="D2526" s="129"/>
      <c r="E2526" s="135"/>
      <c r="F2526" s="745" t="s">
        <v>634</v>
      </c>
      <c r="G2526" s="745"/>
    </row>
    <row r="2527" spans="1:7" ht="15" customHeight="1">
      <c r="A2527" s="162"/>
      <c r="B2527" s="127"/>
      <c r="C2527" s="128"/>
      <c r="D2527" s="129"/>
      <c r="E2527" s="135"/>
      <c r="F2527" s="745" t="s">
        <v>635</v>
      </c>
      <c r="G2527" s="745"/>
    </row>
    <row r="2528" spans="1:7" ht="15" customHeight="1">
      <c r="A2528" s="147"/>
      <c r="B2528" s="118"/>
      <c r="C2528" s="119"/>
      <c r="D2528" s="120"/>
      <c r="E2528" s="135"/>
      <c r="F2528" s="745" t="s">
        <v>636</v>
      </c>
      <c r="G2528" s="745"/>
    </row>
    <row r="2529" spans="1:7" ht="15" customHeight="1">
      <c r="A2529" s="141">
        <v>14</v>
      </c>
      <c r="B2529" s="114"/>
      <c r="C2529" s="115"/>
      <c r="D2529" s="116" t="s">
        <v>94</v>
      </c>
      <c r="E2529" s="135" t="s">
        <v>69</v>
      </c>
      <c r="F2529" s="814" t="s">
        <v>817</v>
      </c>
      <c r="G2529" s="814"/>
    </row>
    <row r="2530" spans="1:7" ht="15" customHeight="1">
      <c r="A2530" s="146"/>
      <c r="B2530" s="126"/>
      <c r="C2530" s="132"/>
      <c r="D2530" s="130"/>
      <c r="E2530" s="135"/>
      <c r="F2530" s="771" t="s">
        <v>725</v>
      </c>
      <c r="G2530" s="771"/>
    </row>
    <row r="2531" spans="1:7" ht="18" customHeight="1">
      <c r="A2531" s="162"/>
      <c r="B2531" s="127"/>
      <c r="C2531" s="128"/>
      <c r="D2531" s="129"/>
      <c r="E2531" s="135"/>
      <c r="F2531" s="771" t="s">
        <v>726</v>
      </c>
      <c r="G2531" s="771"/>
    </row>
    <row r="2532" spans="1:7" ht="18" customHeight="1">
      <c r="A2532" s="162"/>
      <c r="B2532" s="127"/>
      <c r="C2532" s="128"/>
      <c r="D2532" s="129"/>
      <c r="E2532" s="135"/>
      <c r="F2532" s="771" t="s">
        <v>727</v>
      </c>
      <c r="G2532" s="771"/>
    </row>
    <row r="2533" spans="1:7" ht="18" customHeight="1">
      <c r="A2533" s="162"/>
      <c r="B2533" s="127"/>
      <c r="C2533" s="128"/>
      <c r="D2533" s="129"/>
      <c r="E2533" s="135"/>
      <c r="F2533" s="809" t="s">
        <v>728</v>
      </c>
      <c r="G2533" s="810"/>
    </row>
    <row r="2534" spans="1:7" ht="18" customHeight="1">
      <c r="A2534" s="162"/>
      <c r="B2534" s="127"/>
      <c r="C2534" s="128"/>
      <c r="D2534" s="129"/>
      <c r="E2534" s="135"/>
      <c r="F2534" s="814" t="s">
        <v>818</v>
      </c>
      <c r="G2534" s="814"/>
    </row>
    <row r="2535" spans="1:7" ht="18" customHeight="1">
      <c r="A2535" s="162"/>
      <c r="B2535" s="127"/>
      <c r="C2535" s="128"/>
      <c r="D2535" s="129"/>
      <c r="E2535" s="135"/>
      <c r="F2535" s="771" t="s">
        <v>845</v>
      </c>
      <c r="G2535" s="771"/>
    </row>
    <row r="2536" spans="1:7" ht="18" customHeight="1">
      <c r="A2536" s="162"/>
      <c r="B2536" s="127"/>
      <c r="C2536" s="128"/>
      <c r="D2536" s="129"/>
      <c r="E2536" s="135"/>
      <c r="F2536" s="771" t="s">
        <v>846</v>
      </c>
      <c r="G2536" s="771"/>
    </row>
    <row r="2537" spans="1:7" ht="18" customHeight="1">
      <c r="A2537" s="162"/>
      <c r="B2537" s="127"/>
      <c r="C2537" s="128"/>
      <c r="D2537" s="129"/>
      <c r="E2537" s="135"/>
      <c r="F2537" s="771" t="s">
        <v>847</v>
      </c>
      <c r="G2537" s="849"/>
    </row>
    <row r="2538" spans="1:7" ht="18" customHeight="1">
      <c r="A2538" s="147"/>
      <c r="B2538" s="118"/>
      <c r="C2538" s="119"/>
      <c r="D2538" s="120"/>
      <c r="E2538" s="135"/>
      <c r="F2538" s="771" t="s">
        <v>844</v>
      </c>
      <c r="G2538" s="771"/>
    </row>
    <row r="2539" spans="1:7" ht="18" customHeight="1">
      <c r="A2539" s="141">
        <v>15</v>
      </c>
      <c r="B2539" s="114"/>
      <c r="C2539" s="115"/>
      <c r="D2539" s="116" t="s">
        <v>95</v>
      </c>
      <c r="E2539" s="135" t="s">
        <v>69</v>
      </c>
      <c r="F2539" s="148"/>
      <c r="G2539" s="116"/>
    </row>
    <row r="2540" spans="1:7" ht="18" customHeight="1">
      <c r="A2540" s="149"/>
      <c r="B2540" s="135" t="s">
        <v>115</v>
      </c>
      <c r="C2540" s="135"/>
      <c r="D2540" s="135" t="s">
        <v>96</v>
      </c>
      <c r="E2540" s="135" t="s">
        <v>69</v>
      </c>
      <c r="F2540" s="148" t="s">
        <v>136</v>
      </c>
      <c r="G2540" s="116"/>
    </row>
    <row r="2541" spans="1:7" ht="18" customHeight="1">
      <c r="A2541" s="152"/>
      <c r="B2541" s="135" t="s">
        <v>116</v>
      </c>
      <c r="C2541" s="135"/>
      <c r="D2541" s="135" t="s">
        <v>97</v>
      </c>
      <c r="E2541" s="135" t="s">
        <v>69</v>
      </c>
      <c r="F2541" s="148" t="s">
        <v>139</v>
      </c>
      <c r="G2541" s="116"/>
    </row>
    <row r="2542" spans="1:7" ht="18" customHeight="1">
      <c r="A2542" s="152"/>
      <c r="B2542" s="135" t="s">
        <v>117</v>
      </c>
      <c r="C2542" s="135"/>
      <c r="D2542" s="135" t="s">
        <v>98</v>
      </c>
      <c r="E2542" s="135" t="s">
        <v>69</v>
      </c>
      <c r="F2542" s="148"/>
      <c r="G2542" s="116"/>
    </row>
    <row r="2543" spans="1:7" ht="18" customHeight="1">
      <c r="A2543" s="152"/>
      <c r="B2543" s="135"/>
      <c r="C2543" s="135" t="s">
        <v>52</v>
      </c>
      <c r="D2543" s="135" t="s">
        <v>99</v>
      </c>
      <c r="E2543" s="135" t="s">
        <v>69</v>
      </c>
      <c r="F2543" s="148" t="s">
        <v>140</v>
      </c>
      <c r="G2543" s="116"/>
    </row>
    <row r="2544" spans="1:7" ht="18" customHeight="1">
      <c r="A2544" s="152"/>
      <c r="B2544" s="135"/>
      <c r="C2544" s="135" t="s">
        <v>52</v>
      </c>
      <c r="D2544" s="135" t="s">
        <v>100</v>
      </c>
      <c r="E2544" s="135" t="s">
        <v>69</v>
      </c>
      <c r="F2544" s="148" t="s">
        <v>52</v>
      </c>
      <c r="G2544" s="116"/>
    </row>
    <row r="2545" spans="1:15" ht="19.5" customHeight="1">
      <c r="A2545" s="152"/>
      <c r="B2545" s="135" t="s">
        <v>118</v>
      </c>
      <c r="C2545" s="135"/>
      <c r="D2545" s="135" t="s">
        <v>101</v>
      </c>
      <c r="E2545" s="135" t="s">
        <v>69</v>
      </c>
      <c r="F2545" s="749" t="s">
        <v>421</v>
      </c>
      <c r="G2545" s="750"/>
    </row>
    <row r="2546" spans="1:15" ht="19.5" customHeight="1">
      <c r="A2546" s="152"/>
      <c r="B2546" s="135" t="s">
        <v>119</v>
      </c>
      <c r="C2546" s="135"/>
      <c r="D2546" s="135" t="s">
        <v>102</v>
      </c>
      <c r="E2546" s="135" t="s">
        <v>69</v>
      </c>
      <c r="F2546" s="176" t="s">
        <v>52</v>
      </c>
      <c r="G2546" s="116"/>
    </row>
    <row r="2547" spans="1:15" ht="19.5" customHeight="1">
      <c r="A2547" s="152"/>
      <c r="B2547" s="135" t="s">
        <v>120</v>
      </c>
      <c r="C2547" s="135"/>
      <c r="D2547" s="135" t="s">
        <v>103</v>
      </c>
      <c r="E2547" s="135" t="s">
        <v>69</v>
      </c>
      <c r="F2547" s="148" t="s">
        <v>422</v>
      </c>
      <c r="G2547" s="116"/>
    </row>
    <row r="2548" spans="1:15" ht="19.5" customHeight="1">
      <c r="A2548" s="152"/>
      <c r="B2548" s="135" t="s">
        <v>121</v>
      </c>
      <c r="C2548" s="135"/>
      <c r="D2548" s="135" t="s">
        <v>104</v>
      </c>
      <c r="E2548" s="135" t="s">
        <v>69</v>
      </c>
      <c r="F2548" s="148" t="s">
        <v>132</v>
      </c>
      <c r="G2548" s="116"/>
    </row>
    <row r="2549" spans="1:15" ht="19.5" customHeight="1">
      <c r="A2549" s="152"/>
      <c r="B2549" s="135" t="s">
        <v>122</v>
      </c>
      <c r="C2549" s="135"/>
      <c r="D2549" s="135" t="s">
        <v>105</v>
      </c>
      <c r="E2549" s="135" t="s">
        <v>69</v>
      </c>
      <c r="F2549" s="136" t="s">
        <v>423</v>
      </c>
      <c r="G2549" s="116"/>
    </row>
    <row r="2550" spans="1:15" ht="19.5" customHeight="1">
      <c r="A2550" s="152"/>
      <c r="B2550" s="135" t="s">
        <v>123</v>
      </c>
      <c r="C2550" s="135"/>
      <c r="D2550" s="135" t="s">
        <v>106</v>
      </c>
      <c r="E2550" s="135" t="s">
        <v>69</v>
      </c>
      <c r="F2550" s="136" t="s">
        <v>424</v>
      </c>
      <c r="G2550" s="116"/>
    </row>
    <row r="2551" spans="1:15" ht="16.5" customHeight="1">
      <c r="A2551" s="150"/>
      <c r="B2551" s="135" t="s">
        <v>124</v>
      </c>
      <c r="C2551" s="135"/>
      <c r="D2551" s="135" t="s">
        <v>107</v>
      </c>
      <c r="E2551" s="135" t="s">
        <v>69</v>
      </c>
      <c r="F2551" s="136" t="s">
        <v>425</v>
      </c>
      <c r="G2551" s="116"/>
    </row>
    <row r="2552" spans="1:15" ht="16.5" customHeight="1">
      <c r="A2552" s="135">
        <v>16</v>
      </c>
      <c r="B2552" s="135"/>
      <c r="C2552" s="135"/>
      <c r="D2552" s="135" t="s">
        <v>108</v>
      </c>
      <c r="E2552" s="135" t="s">
        <v>69</v>
      </c>
      <c r="F2552" s="148"/>
      <c r="G2552" s="116"/>
    </row>
    <row r="2553" spans="1:15" ht="33.75" customHeight="1">
      <c r="A2553" s="149"/>
      <c r="B2553" s="143" t="s">
        <v>115</v>
      </c>
      <c r="C2553" s="135"/>
      <c r="D2553" s="245" t="s">
        <v>109</v>
      </c>
      <c r="E2553" s="143" t="s">
        <v>69</v>
      </c>
      <c r="F2553" s="158" t="s">
        <v>315</v>
      </c>
      <c r="G2553" s="116"/>
    </row>
    <row r="2554" spans="1:15" ht="16.5" customHeight="1">
      <c r="A2554" s="152"/>
      <c r="B2554" s="135" t="s">
        <v>116</v>
      </c>
      <c r="C2554" s="135"/>
      <c r="D2554" s="135" t="s">
        <v>110</v>
      </c>
      <c r="E2554" s="135" t="s">
        <v>69</v>
      </c>
      <c r="F2554" s="148" t="s">
        <v>364</v>
      </c>
      <c r="G2554" s="116"/>
    </row>
    <row r="2555" spans="1:15" ht="16.5" customHeight="1">
      <c r="A2555" s="152"/>
      <c r="B2555" s="135" t="s">
        <v>117</v>
      </c>
      <c r="C2555" s="135"/>
      <c r="D2555" s="135" t="s">
        <v>111</v>
      </c>
      <c r="E2555" s="135" t="s">
        <v>69</v>
      </c>
      <c r="F2555" s="148" t="s">
        <v>136</v>
      </c>
      <c r="G2555" s="116"/>
    </row>
    <row r="2556" spans="1:15" ht="16.5" customHeight="1">
      <c r="A2556" s="152"/>
      <c r="B2556" s="135" t="s">
        <v>118</v>
      </c>
      <c r="C2556" s="135"/>
      <c r="D2556" s="135" t="s">
        <v>112</v>
      </c>
      <c r="E2556" s="135" t="s">
        <v>69</v>
      </c>
      <c r="F2556" s="148"/>
      <c r="G2556" s="116"/>
    </row>
    <row r="2557" spans="1:15" ht="16.5" customHeight="1">
      <c r="A2557" s="152"/>
      <c r="B2557" s="135"/>
      <c r="C2557" s="135" t="s">
        <v>52</v>
      </c>
      <c r="D2557" s="135" t="s">
        <v>113</v>
      </c>
      <c r="E2557" s="135" t="s">
        <v>69</v>
      </c>
      <c r="F2557" s="176" t="s">
        <v>52</v>
      </c>
      <c r="G2557" s="116"/>
    </row>
    <row r="2558" spans="1:15" ht="19.5" customHeight="1">
      <c r="A2558" s="150"/>
      <c r="B2558" s="135"/>
      <c r="C2558" s="135" t="s">
        <v>52</v>
      </c>
      <c r="D2558" s="135" t="s">
        <v>114</v>
      </c>
      <c r="E2558" s="135" t="s">
        <v>69</v>
      </c>
      <c r="F2558" s="148" t="s">
        <v>52</v>
      </c>
      <c r="G2558" s="116"/>
      <c r="H2558" s="193"/>
      <c r="I2558" s="193"/>
      <c r="J2558" s="193"/>
      <c r="K2558" s="193"/>
      <c r="L2558" s="193"/>
      <c r="M2558" s="193"/>
      <c r="N2558" s="193"/>
      <c r="O2558" s="193"/>
    </row>
    <row r="2559" spans="1:15" ht="19.5" customHeight="1">
      <c r="A2559" s="155"/>
      <c r="B2559" s="155"/>
      <c r="C2559" s="155"/>
      <c r="D2559" s="155"/>
      <c r="E2559" s="155"/>
      <c r="F2559" s="155"/>
      <c r="G2559" s="113"/>
      <c r="H2559" s="193"/>
      <c r="I2559" s="193"/>
      <c r="J2559" s="193"/>
      <c r="K2559" s="193"/>
      <c r="L2559" s="193"/>
      <c r="M2559" s="193"/>
      <c r="N2559" s="193"/>
      <c r="O2559" s="193"/>
    </row>
    <row r="2560" spans="1:15" ht="19.5" customHeight="1">
      <c r="A2560" s="155"/>
      <c r="B2560" s="155"/>
      <c r="C2560" s="155"/>
      <c r="D2560" s="155"/>
      <c r="E2560" s="155"/>
      <c r="F2560" s="155"/>
      <c r="G2560" s="113"/>
      <c r="H2560" s="193"/>
      <c r="I2560" s="193"/>
      <c r="J2560" s="193"/>
      <c r="K2560" s="193"/>
      <c r="L2560" s="193"/>
      <c r="M2560" s="193"/>
      <c r="N2560" s="193"/>
      <c r="O2560" s="193"/>
    </row>
    <row r="2561" spans="1:15" ht="18.75" customHeight="1">
      <c r="A2561" s="155"/>
      <c r="B2561" s="155"/>
      <c r="C2561" s="155"/>
      <c r="D2561" s="168" t="s">
        <v>133</v>
      </c>
      <c r="E2561" s="155"/>
      <c r="F2561" s="168"/>
      <c r="G2561" s="595" t="s">
        <v>465</v>
      </c>
      <c r="H2561" s="193"/>
      <c r="I2561" s="193"/>
      <c r="J2561" s="193"/>
      <c r="K2561" s="193"/>
      <c r="L2561" s="193"/>
      <c r="M2561" s="193"/>
      <c r="N2561" s="193"/>
      <c r="O2561" s="193"/>
    </row>
    <row r="2562" spans="1:15" ht="15" customHeight="1">
      <c r="A2562" s="155"/>
      <c r="B2562" s="155"/>
      <c r="C2562" s="155"/>
      <c r="D2562" s="168"/>
      <c r="E2562" s="155"/>
      <c r="F2562" s="168"/>
      <c r="G2562" s="595"/>
    </row>
    <row r="2563" spans="1:15" ht="15" customHeight="1">
      <c r="A2563" s="155"/>
      <c r="B2563" s="155"/>
      <c r="C2563" s="155"/>
      <c r="D2563" s="168"/>
      <c r="E2563" s="155"/>
      <c r="F2563" s="168"/>
      <c r="G2563" s="595"/>
    </row>
    <row r="2564" spans="1:15" ht="15" customHeight="1">
      <c r="A2564" s="382"/>
      <c r="B2564" s="382"/>
      <c r="C2564" s="382"/>
      <c r="D2564" s="382"/>
      <c r="E2564" s="382"/>
      <c r="F2564" s="191"/>
      <c r="G2564" s="595"/>
    </row>
    <row r="2565" spans="1:15" ht="15" customHeight="1">
      <c r="A2565" s="155"/>
      <c r="B2565" s="277"/>
      <c r="C2565" s="155"/>
      <c r="D2565" s="159"/>
      <c r="E2565" s="155"/>
      <c r="F2565" s="168"/>
      <c r="G2565" s="689"/>
    </row>
    <row r="2566" spans="1:15" ht="15" customHeight="1">
      <c r="A2566" s="940" t="s">
        <v>383</v>
      </c>
      <c r="B2566" s="382"/>
      <c r="C2566" s="382"/>
      <c r="D2566" s="382"/>
      <c r="E2566" s="155"/>
      <c r="F2566" s="168"/>
      <c r="G2566" s="190" t="s">
        <v>315</v>
      </c>
    </row>
    <row r="2567" spans="1:15" ht="15" customHeight="1">
      <c r="A2567" s="155"/>
      <c r="B2567" s="277" t="s">
        <v>1351</v>
      </c>
      <c r="C2567" s="155"/>
      <c r="D2567" s="731"/>
      <c r="E2567" s="155"/>
      <c r="F2567" s="168"/>
      <c r="G2567" s="731" t="s">
        <v>320</v>
      </c>
    </row>
    <row r="2568" spans="1:15" ht="15" customHeight="1">
      <c r="A2568" s="155"/>
      <c r="B2568" s="155"/>
      <c r="C2568" s="155"/>
      <c r="D2568" s="159"/>
      <c r="E2568" s="155"/>
      <c r="F2568" s="168"/>
      <c r="G2568" s="113"/>
    </row>
    <row r="2569" spans="1:15" ht="15" customHeight="1">
      <c r="A2569" s="155"/>
      <c r="B2569" s="155"/>
      <c r="C2569" s="155"/>
      <c r="D2569" s="159"/>
      <c r="E2569" s="155"/>
      <c r="F2569" s="168"/>
      <c r="G2569" s="113"/>
    </row>
    <row r="2570" spans="1:15" ht="15" customHeight="1">
      <c r="A2570" s="155"/>
      <c r="B2570" s="155"/>
      <c r="C2570" s="155"/>
      <c r="D2570" s="159"/>
      <c r="E2570" s="155"/>
      <c r="F2570" s="168"/>
      <c r="G2570" s="113"/>
    </row>
    <row r="2571" spans="1:15" ht="15" customHeight="1">
      <c r="A2571" s="155"/>
      <c r="B2571" s="155"/>
      <c r="C2571" s="155"/>
      <c r="D2571" s="159"/>
      <c r="E2571" s="155"/>
      <c r="F2571" s="168"/>
      <c r="G2571" s="113"/>
    </row>
    <row r="2572" spans="1:15" ht="14.25" customHeight="1">
      <c r="A2572" s="155"/>
      <c r="B2572" s="155"/>
      <c r="C2572" s="155"/>
      <c r="D2572" s="159"/>
      <c r="E2572" s="155"/>
      <c r="F2572" s="168"/>
      <c r="G2572" s="113"/>
    </row>
    <row r="2573" spans="1:15" ht="14.25" customHeight="1">
      <c r="A2573" s="155"/>
      <c r="B2573" s="155"/>
      <c r="C2573" s="155"/>
      <c r="D2573" s="159"/>
      <c r="E2573" s="155"/>
      <c r="F2573" s="168"/>
      <c r="G2573" s="113"/>
    </row>
    <row r="2574" spans="1:15" ht="14.25" customHeight="1">
      <c r="A2574" s="155"/>
      <c r="B2574" s="155"/>
      <c r="C2574" s="155"/>
      <c r="D2574" s="159"/>
      <c r="E2574" s="155"/>
      <c r="F2574" s="168"/>
      <c r="G2574" s="113"/>
    </row>
    <row r="2575" spans="1:15" ht="14.25" customHeight="1">
      <c r="A2575" s="155"/>
      <c r="B2575" s="155"/>
      <c r="C2575" s="155"/>
      <c r="D2575" s="159"/>
      <c r="E2575" s="155"/>
      <c r="F2575" s="168"/>
      <c r="G2575" s="113"/>
    </row>
    <row r="2576" spans="1:15" ht="27" customHeight="1">
      <c r="A2576" s="155"/>
      <c r="B2576" s="155"/>
      <c r="C2576" s="155"/>
      <c r="D2576" s="159"/>
      <c r="E2576" s="155"/>
      <c r="F2576" s="168"/>
      <c r="G2576" s="113"/>
    </row>
    <row r="2577" spans="1:7" ht="14.25" customHeight="1">
      <c r="A2577" s="155"/>
      <c r="B2577" s="155"/>
      <c r="C2577" s="155"/>
      <c r="D2577" s="159"/>
      <c r="E2577" s="155"/>
      <c r="F2577" s="168"/>
      <c r="G2577" s="113"/>
    </row>
    <row r="2578" spans="1:7" ht="14.25" customHeight="1">
      <c r="A2578" s="155"/>
      <c r="B2578" s="155"/>
      <c r="C2578" s="155"/>
      <c r="D2578" s="159"/>
      <c r="E2578" s="155"/>
      <c r="F2578" s="168"/>
      <c r="G2578" s="113"/>
    </row>
    <row r="2579" spans="1:7" ht="14.25" customHeight="1">
      <c r="A2579" s="155"/>
      <c r="B2579" s="155"/>
      <c r="C2579" s="155"/>
      <c r="D2579" s="159"/>
      <c r="E2579" s="155"/>
      <c r="F2579" s="168"/>
      <c r="G2579" s="113"/>
    </row>
    <row r="2580" spans="1:7" ht="14.25" customHeight="1">
      <c r="A2580" s="155"/>
      <c r="B2580" s="155"/>
      <c r="C2580" s="155"/>
      <c r="D2580" s="159"/>
      <c r="E2580" s="155"/>
      <c r="F2580" s="168"/>
      <c r="G2580" s="113"/>
    </row>
    <row r="2581" spans="1:7" ht="14.25" customHeight="1">
      <c r="A2581" s="155"/>
      <c r="B2581" s="155"/>
      <c r="C2581" s="155"/>
      <c r="D2581" s="159"/>
      <c r="E2581" s="155"/>
      <c r="F2581" s="168"/>
      <c r="G2581" s="113"/>
    </row>
    <row r="2582" spans="1:7" ht="14.25" customHeight="1">
      <c r="A2582" s="155"/>
      <c r="B2582" s="155"/>
      <c r="C2582" s="155"/>
      <c r="D2582" s="159"/>
      <c r="E2582" s="155"/>
      <c r="F2582" s="168"/>
      <c r="G2582" s="113"/>
    </row>
    <row r="2583" spans="1:7" ht="14.25" customHeight="1">
      <c r="A2583" s="155"/>
      <c r="B2583" s="155"/>
      <c r="C2583" s="155"/>
      <c r="D2583" s="159"/>
      <c r="E2583" s="155"/>
      <c r="F2583" s="168"/>
      <c r="G2583" s="113"/>
    </row>
    <row r="2584" spans="1:7" ht="15.75">
      <c r="A2584" s="155"/>
      <c r="B2584" s="155"/>
      <c r="C2584" s="155"/>
      <c r="D2584" s="159"/>
      <c r="E2584" s="155"/>
      <c r="F2584" s="168"/>
      <c r="G2584" s="113"/>
    </row>
    <row r="2585" spans="1:7" ht="15.75">
      <c r="A2585" s="155"/>
      <c r="B2585" s="155"/>
      <c r="C2585" s="155"/>
      <c r="D2585" s="159"/>
      <c r="E2585" s="155"/>
      <c r="F2585" s="168"/>
      <c r="G2585" s="113"/>
    </row>
    <row r="2586" spans="1:7" ht="15.75">
      <c r="A2586" s="155"/>
      <c r="B2586" s="155"/>
      <c r="C2586" s="155"/>
      <c r="D2586" s="159"/>
      <c r="E2586" s="155"/>
      <c r="F2586" s="168"/>
      <c r="G2586" s="113"/>
    </row>
    <row r="2587" spans="1:7" ht="15" customHeight="1">
      <c r="A2587" s="155"/>
      <c r="B2587" s="155"/>
      <c r="C2587" s="155"/>
      <c r="D2587" s="159"/>
      <c r="E2587" s="155"/>
      <c r="F2587" s="168"/>
      <c r="G2587" s="113"/>
    </row>
    <row r="2588" spans="1:7" ht="15" customHeight="1">
      <c r="A2588" s="155"/>
      <c r="B2588" s="155"/>
      <c r="C2588" s="155"/>
      <c r="D2588" s="159"/>
      <c r="E2588" s="155"/>
      <c r="F2588" s="168"/>
      <c r="G2588" s="113"/>
    </row>
    <row r="2589" spans="1:7" ht="15" customHeight="1">
      <c r="A2589" s="155"/>
      <c r="B2589" s="155"/>
      <c r="C2589" s="155"/>
      <c r="D2589" s="159"/>
      <c r="E2589" s="155"/>
      <c r="F2589" s="168"/>
      <c r="G2589" s="113"/>
    </row>
    <row r="2590" spans="1:7" ht="15" customHeight="1">
      <c r="A2590" s="155"/>
      <c r="B2590" s="155"/>
      <c r="C2590" s="155"/>
      <c r="D2590" s="159"/>
      <c r="E2590" s="155"/>
      <c r="F2590" s="168"/>
      <c r="G2590" s="113"/>
    </row>
    <row r="2591" spans="1:7" ht="15.75" customHeight="1">
      <c r="A2591" s="155"/>
      <c r="B2591" s="155"/>
      <c r="C2591" s="155"/>
      <c r="D2591" s="159"/>
      <c r="E2591" s="155"/>
      <c r="F2591" s="168"/>
      <c r="G2591" s="113"/>
    </row>
    <row r="2592" spans="1:7" ht="15.75" customHeight="1">
      <c r="A2592" s="155"/>
      <c r="B2592" s="155"/>
      <c r="C2592" s="155"/>
      <c r="D2592" s="159"/>
      <c r="E2592" s="155"/>
      <c r="F2592" s="168"/>
      <c r="G2592" s="113"/>
    </row>
    <row r="2593" spans="1:7" ht="15.75" customHeight="1">
      <c r="A2593" s="155"/>
      <c r="B2593" s="155"/>
      <c r="C2593" s="155"/>
      <c r="D2593" s="159"/>
      <c r="E2593" s="155"/>
      <c r="F2593" s="168"/>
      <c r="G2593" s="113"/>
    </row>
    <row r="2594" spans="1:7" ht="15.75" customHeight="1">
      <c r="A2594" s="155"/>
      <c r="B2594" s="155"/>
      <c r="C2594" s="155"/>
      <c r="D2594" s="159"/>
      <c r="E2594" s="155"/>
      <c r="F2594" s="168"/>
      <c r="G2594" s="113"/>
    </row>
    <row r="2595" spans="1:7" ht="15.75" customHeight="1">
      <c r="A2595" s="155"/>
      <c r="B2595" s="155"/>
      <c r="C2595" s="155"/>
      <c r="D2595" s="159"/>
      <c r="E2595" s="155"/>
      <c r="F2595" s="168"/>
      <c r="G2595" s="113"/>
    </row>
    <row r="2596" spans="1:7" ht="15.75" customHeight="1">
      <c r="A2596" s="155"/>
      <c r="B2596" s="155"/>
      <c r="C2596" s="155"/>
      <c r="D2596" s="159"/>
      <c r="E2596" s="155"/>
      <c r="F2596" s="168"/>
      <c r="G2596" s="113"/>
    </row>
    <row r="2597" spans="1:7" ht="15.75" customHeight="1">
      <c r="A2597" s="155"/>
      <c r="B2597" s="155"/>
      <c r="C2597" s="155"/>
      <c r="D2597" s="159"/>
      <c r="E2597" s="155"/>
      <c r="F2597" s="168"/>
      <c r="G2597" s="113"/>
    </row>
    <row r="2598" spans="1:7" ht="15.75" customHeight="1">
      <c r="A2598" s="155"/>
      <c r="B2598" s="155"/>
      <c r="C2598" s="155"/>
      <c r="D2598" s="159"/>
      <c r="E2598" s="155"/>
      <c r="F2598" s="168"/>
      <c r="G2598" s="113"/>
    </row>
    <row r="2599" spans="1:7" ht="12.95" customHeight="1">
      <c r="A2599" s="738" t="s">
        <v>80</v>
      </c>
      <c r="B2599" s="738"/>
      <c r="C2599" s="738"/>
      <c r="D2599" s="738"/>
      <c r="E2599" s="738"/>
      <c r="F2599" s="738"/>
      <c r="G2599" s="738"/>
    </row>
    <row r="2600" spans="1:7" ht="12.95" customHeight="1">
      <c r="A2600" s="550"/>
      <c r="B2600" s="550"/>
      <c r="C2600" s="550"/>
      <c r="D2600" s="550"/>
      <c r="E2600" s="550"/>
      <c r="F2600" s="550"/>
      <c r="G2600" s="113"/>
    </row>
    <row r="2601" spans="1:7" ht="12.95" customHeight="1">
      <c r="A2601" s="553">
        <v>1</v>
      </c>
      <c r="B2601" s="548"/>
      <c r="C2601" s="115"/>
      <c r="D2601" s="116" t="s">
        <v>81</v>
      </c>
      <c r="E2601" s="135" t="s">
        <v>69</v>
      </c>
      <c r="F2601" s="148"/>
      <c r="G2601" s="116"/>
    </row>
    <row r="2602" spans="1:7" ht="12.95" customHeight="1">
      <c r="A2602" s="553">
        <v>2</v>
      </c>
      <c r="B2602" s="548"/>
      <c r="C2602" s="115"/>
      <c r="D2602" s="116" t="s">
        <v>82</v>
      </c>
      <c r="E2602" s="135" t="s">
        <v>69</v>
      </c>
      <c r="F2602" s="148" t="s">
        <v>1392</v>
      </c>
      <c r="G2602" s="116"/>
    </row>
    <row r="2603" spans="1:7" ht="12.95" customHeight="1">
      <c r="A2603" s="553">
        <v>3</v>
      </c>
      <c r="B2603" s="548"/>
      <c r="C2603" s="115"/>
      <c r="D2603" s="116" t="s">
        <v>83</v>
      </c>
      <c r="E2603" s="135" t="s">
        <v>69</v>
      </c>
      <c r="F2603" s="148" t="s">
        <v>481</v>
      </c>
      <c r="G2603" s="116"/>
    </row>
    <row r="2604" spans="1:7" ht="33" customHeight="1">
      <c r="A2604" s="160">
        <v>4</v>
      </c>
      <c r="B2604" s="551"/>
      <c r="C2604" s="171"/>
      <c r="D2604" s="125" t="s">
        <v>84</v>
      </c>
      <c r="E2604" s="143" t="s">
        <v>69</v>
      </c>
      <c r="F2604" s="749" t="s">
        <v>1236</v>
      </c>
      <c r="G2604" s="750"/>
    </row>
    <row r="2605" spans="1:7" ht="36" customHeight="1">
      <c r="A2605" s="160">
        <v>5</v>
      </c>
      <c r="B2605" s="551"/>
      <c r="C2605" s="171"/>
      <c r="D2605" s="125" t="s">
        <v>85</v>
      </c>
      <c r="E2605" s="143" t="s">
        <v>69</v>
      </c>
      <c r="F2605" s="751" t="s">
        <v>1164</v>
      </c>
      <c r="G2605" s="752"/>
    </row>
    <row r="2606" spans="1:7" ht="32.25" customHeight="1">
      <c r="A2606" s="146"/>
      <c r="B2606" s="126"/>
      <c r="C2606" s="132"/>
      <c r="D2606" s="130"/>
      <c r="E2606" s="135"/>
      <c r="F2606" s="749" t="s">
        <v>1541</v>
      </c>
      <c r="G2606" s="753"/>
    </row>
    <row r="2607" spans="1:7" ht="36.75" customHeight="1">
      <c r="A2607" s="162"/>
      <c r="B2607" s="127"/>
      <c r="C2607" s="128"/>
      <c r="D2607" s="129"/>
      <c r="E2607" s="135"/>
      <c r="F2607" s="754" t="s">
        <v>1546</v>
      </c>
      <c r="G2607" s="755"/>
    </row>
    <row r="2608" spans="1:7" ht="54" customHeight="1">
      <c r="A2608" s="162"/>
      <c r="B2608" s="127"/>
      <c r="C2608" s="128"/>
      <c r="D2608" s="129"/>
      <c r="E2608" s="135"/>
      <c r="F2608" s="749" t="s">
        <v>1544</v>
      </c>
      <c r="G2608" s="753"/>
    </row>
    <row r="2609" spans="1:7" ht="33.75" customHeight="1">
      <c r="A2609" s="162"/>
      <c r="B2609" s="127"/>
      <c r="C2609" s="128"/>
      <c r="D2609" s="129"/>
      <c r="E2609" s="135"/>
      <c r="F2609" s="749" t="s">
        <v>1540</v>
      </c>
      <c r="G2609" s="753"/>
    </row>
    <row r="2610" spans="1:7" ht="24.75" customHeight="1">
      <c r="A2610" s="162"/>
      <c r="B2610" s="127"/>
      <c r="C2610" s="128"/>
      <c r="D2610" s="129"/>
      <c r="E2610" s="135"/>
      <c r="F2610" s="751" t="s">
        <v>1012</v>
      </c>
      <c r="G2610" s="756"/>
    </row>
    <row r="2611" spans="1:7" ht="20.25" customHeight="1">
      <c r="A2611" s="147"/>
      <c r="B2611" s="118"/>
      <c r="C2611" s="119"/>
      <c r="D2611" s="120"/>
      <c r="E2611" s="135"/>
      <c r="F2611" s="569" t="s">
        <v>1225</v>
      </c>
      <c r="G2611" s="570"/>
    </row>
    <row r="2612" spans="1:7" ht="33.75" customHeight="1">
      <c r="A2612" s="160">
        <v>6</v>
      </c>
      <c r="B2612" s="691"/>
      <c r="C2612" s="692"/>
      <c r="D2612" s="125" t="s">
        <v>86</v>
      </c>
      <c r="E2612" s="143" t="s">
        <v>69</v>
      </c>
      <c r="F2612" s="744" t="s">
        <v>1125</v>
      </c>
      <c r="G2612" s="744"/>
    </row>
    <row r="2613" spans="1:7" ht="36" customHeight="1">
      <c r="A2613" s="146"/>
      <c r="B2613" s="126"/>
      <c r="C2613" s="132"/>
      <c r="D2613" s="130"/>
      <c r="E2613" s="135"/>
      <c r="F2613" s="742" t="s">
        <v>591</v>
      </c>
      <c r="G2613" s="742"/>
    </row>
    <row r="2614" spans="1:7" ht="50.25" customHeight="1">
      <c r="A2614" s="162"/>
      <c r="B2614" s="127"/>
      <c r="C2614" s="128"/>
      <c r="D2614" s="129"/>
      <c r="E2614" s="135"/>
      <c r="F2614" s="742" t="s">
        <v>688</v>
      </c>
      <c r="G2614" s="742"/>
    </row>
    <row r="2615" spans="1:7" ht="67.5" customHeight="1">
      <c r="A2615" s="162"/>
      <c r="B2615" s="127"/>
      <c r="C2615" s="128"/>
      <c r="D2615" s="129"/>
      <c r="E2615" s="135"/>
      <c r="F2615" s="742" t="s">
        <v>687</v>
      </c>
      <c r="G2615" s="742"/>
    </row>
    <row r="2616" spans="1:7" ht="39" customHeight="1">
      <c r="A2616" s="162"/>
      <c r="B2616" s="127"/>
      <c r="C2616" s="128"/>
      <c r="D2616" s="129"/>
      <c r="E2616" s="135"/>
      <c r="F2616" s="742" t="s">
        <v>689</v>
      </c>
      <c r="G2616" s="742"/>
    </row>
    <row r="2617" spans="1:7" ht="35.25" customHeight="1">
      <c r="A2617" s="162"/>
      <c r="B2617" s="127"/>
      <c r="C2617" s="128"/>
      <c r="D2617" s="129"/>
      <c r="E2617" s="135"/>
      <c r="F2617" s="742" t="s">
        <v>690</v>
      </c>
      <c r="G2617" s="742"/>
    </row>
    <row r="2618" spans="1:7" ht="48" customHeight="1">
      <c r="A2618" s="162"/>
      <c r="B2618" s="127"/>
      <c r="C2618" s="128"/>
      <c r="D2618" s="129"/>
      <c r="E2618" s="135"/>
      <c r="F2618" s="742" t="s">
        <v>592</v>
      </c>
      <c r="G2618" s="742"/>
    </row>
    <row r="2619" spans="1:7" ht="50.25" customHeight="1">
      <c r="A2619" s="162"/>
      <c r="B2619" s="127"/>
      <c r="C2619" s="128"/>
      <c r="D2619" s="129"/>
      <c r="E2619" s="135"/>
      <c r="F2619" s="742" t="s">
        <v>593</v>
      </c>
      <c r="G2619" s="742"/>
    </row>
    <row r="2620" spans="1:7" ht="67.5" customHeight="1">
      <c r="A2620" s="162"/>
      <c r="B2620" s="127"/>
      <c r="C2620" s="128"/>
      <c r="D2620" s="129"/>
      <c r="E2620" s="135"/>
      <c r="F2620" s="742" t="s">
        <v>594</v>
      </c>
      <c r="G2620" s="742"/>
    </row>
    <row r="2621" spans="1:7" ht="34.5" customHeight="1">
      <c r="A2621" s="162"/>
      <c r="B2621" s="127"/>
      <c r="C2621" s="128"/>
      <c r="D2621" s="129"/>
      <c r="E2621" s="135"/>
      <c r="F2621" s="742" t="s">
        <v>691</v>
      </c>
      <c r="G2621" s="742"/>
    </row>
    <row r="2622" spans="1:7" ht="12.95" customHeight="1">
      <c r="A2622" s="162"/>
      <c r="B2622" s="127"/>
      <c r="C2622" s="128"/>
      <c r="D2622" s="129"/>
      <c r="E2622" s="135"/>
      <c r="F2622" s="449" t="s">
        <v>1235</v>
      </c>
      <c r="G2622" s="220"/>
    </row>
    <row r="2623" spans="1:7" ht="12.95" customHeight="1">
      <c r="A2623" s="162"/>
      <c r="B2623" s="127"/>
      <c r="C2623" s="128"/>
      <c r="D2623" s="129"/>
      <c r="E2623" s="135"/>
      <c r="F2623" s="148" t="s">
        <v>357</v>
      </c>
      <c r="G2623" s="116"/>
    </row>
    <row r="2624" spans="1:7" ht="12.95" customHeight="1">
      <c r="A2624" s="553">
        <v>7</v>
      </c>
      <c r="B2624" s="548"/>
      <c r="C2624" s="115"/>
      <c r="D2624" s="116" t="s">
        <v>87</v>
      </c>
      <c r="E2624" s="135" t="s">
        <v>69</v>
      </c>
      <c r="F2624" s="148" t="s">
        <v>1538</v>
      </c>
      <c r="G2624" s="116"/>
    </row>
    <row r="2625" spans="1:7" ht="32.25" customHeight="1">
      <c r="A2625" s="160">
        <v>8</v>
      </c>
      <c r="B2625" s="666"/>
      <c r="C2625" s="670"/>
      <c r="D2625" s="125" t="s">
        <v>88</v>
      </c>
      <c r="E2625" s="143" t="s">
        <v>69</v>
      </c>
      <c r="F2625" s="751" t="s">
        <v>1585</v>
      </c>
      <c r="G2625" s="752"/>
    </row>
    <row r="2626" spans="1:7" ht="30" customHeight="1">
      <c r="A2626" s="146"/>
      <c r="B2626" s="126"/>
      <c r="C2626" s="132"/>
      <c r="D2626" s="130"/>
      <c r="E2626" s="135"/>
      <c r="F2626" s="749" t="s">
        <v>1590</v>
      </c>
      <c r="G2626" s="753"/>
    </row>
    <row r="2627" spans="1:7" ht="38.25" customHeight="1">
      <c r="A2627" s="162"/>
      <c r="B2627" s="127"/>
      <c r="C2627" s="128"/>
      <c r="D2627" s="129"/>
      <c r="E2627" s="135"/>
      <c r="F2627" s="754" t="s">
        <v>1589</v>
      </c>
      <c r="G2627" s="755"/>
    </row>
    <row r="2628" spans="1:7" ht="51.75" customHeight="1">
      <c r="A2628" s="162"/>
      <c r="B2628" s="127"/>
      <c r="C2628" s="128"/>
      <c r="D2628" s="129"/>
      <c r="E2628" s="135"/>
      <c r="F2628" s="749" t="s">
        <v>1588</v>
      </c>
      <c r="G2628" s="753"/>
    </row>
    <row r="2629" spans="1:7" ht="19.5" customHeight="1">
      <c r="A2629" s="162"/>
      <c r="B2629" s="127"/>
      <c r="C2629" s="128"/>
      <c r="D2629" s="129"/>
      <c r="E2629" s="135"/>
      <c r="F2629" s="749" t="s">
        <v>1587</v>
      </c>
      <c r="G2629" s="753"/>
    </row>
    <row r="2630" spans="1:7" ht="21.75" customHeight="1">
      <c r="A2630" s="162"/>
      <c r="B2630" s="127"/>
      <c r="C2630" s="128"/>
      <c r="D2630" s="129"/>
      <c r="E2630" s="135"/>
      <c r="F2630" s="751" t="s">
        <v>1586</v>
      </c>
      <c r="G2630" s="756"/>
    </row>
    <row r="2631" spans="1:7" ht="16.5" customHeight="1">
      <c r="A2631" s="553">
        <v>9</v>
      </c>
      <c r="B2631" s="746" t="s">
        <v>89</v>
      </c>
      <c r="C2631" s="747"/>
      <c r="D2631" s="748"/>
      <c r="E2631" s="135" t="s">
        <v>69</v>
      </c>
      <c r="F2631" s="142" t="s">
        <v>536</v>
      </c>
      <c r="G2631" s="142" t="s">
        <v>1040</v>
      </c>
    </row>
    <row r="2632" spans="1:7" ht="12.95" customHeight="1">
      <c r="A2632" s="146"/>
      <c r="B2632" s="126"/>
      <c r="C2632" s="132"/>
      <c r="D2632" s="130"/>
      <c r="E2632" s="135"/>
      <c r="F2632" s="142" t="s">
        <v>196</v>
      </c>
      <c r="G2632" s="142" t="s">
        <v>1041</v>
      </c>
    </row>
    <row r="2633" spans="1:7" ht="12.95" customHeight="1">
      <c r="A2633" s="146"/>
      <c r="B2633" s="126"/>
      <c r="C2633" s="132"/>
      <c r="D2633" s="130"/>
      <c r="E2633" s="135"/>
      <c r="F2633" s="142" t="s">
        <v>197</v>
      </c>
      <c r="G2633" s="142" t="s">
        <v>221</v>
      </c>
    </row>
    <row r="2634" spans="1:7" ht="12.95" customHeight="1">
      <c r="A2634" s="146"/>
      <c r="B2634" s="126"/>
      <c r="C2634" s="132"/>
      <c r="D2634" s="130"/>
      <c r="E2634" s="135"/>
      <c r="F2634" s="142" t="s">
        <v>537</v>
      </c>
      <c r="G2634" s="142" t="s">
        <v>1042</v>
      </c>
    </row>
    <row r="2635" spans="1:7" ht="12.95" customHeight="1">
      <c r="A2635" s="146"/>
      <c r="B2635" s="126"/>
      <c r="C2635" s="132"/>
      <c r="D2635" s="130"/>
      <c r="E2635" s="135"/>
      <c r="F2635" s="142" t="s">
        <v>538</v>
      </c>
      <c r="G2635" s="142" t="s">
        <v>1043</v>
      </c>
    </row>
    <row r="2636" spans="1:7" ht="12.95" customHeight="1">
      <c r="A2636" s="146"/>
      <c r="B2636" s="126"/>
      <c r="C2636" s="132"/>
      <c r="D2636" s="130"/>
      <c r="E2636" s="135"/>
      <c r="F2636" s="135" t="s">
        <v>198</v>
      </c>
      <c r="G2636" s="135" t="s">
        <v>1044</v>
      </c>
    </row>
    <row r="2637" spans="1:7" ht="12.95" customHeight="1">
      <c r="A2637" s="162"/>
      <c r="B2637" s="127"/>
      <c r="C2637" s="128"/>
      <c r="D2637" s="129"/>
      <c r="E2637" s="135"/>
      <c r="F2637" s="113" t="s">
        <v>199</v>
      </c>
      <c r="G2637" s="135" t="s">
        <v>1045</v>
      </c>
    </row>
    <row r="2638" spans="1:7" ht="12.95" customHeight="1">
      <c r="A2638" s="162"/>
      <c r="B2638" s="127"/>
      <c r="C2638" s="128"/>
      <c r="D2638" s="129"/>
      <c r="E2638" s="135"/>
      <c r="F2638" s="142" t="s">
        <v>539</v>
      </c>
      <c r="G2638" s="142" t="s">
        <v>1046</v>
      </c>
    </row>
    <row r="2639" spans="1:7" ht="12.95" customHeight="1">
      <c r="A2639" s="147"/>
      <c r="B2639" s="118"/>
      <c r="C2639" s="119"/>
      <c r="D2639" s="120"/>
      <c r="E2639" s="135"/>
      <c r="F2639" s="144" t="s">
        <v>540</v>
      </c>
      <c r="G2639" s="144" t="s">
        <v>1047</v>
      </c>
    </row>
    <row r="2640" spans="1:7" ht="12.95" customHeight="1">
      <c r="A2640" s="553">
        <v>10</v>
      </c>
      <c r="B2640" s="548"/>
      <c r="C2640" s="115"/>
      <c r="D2640" s="116" t="s">
        <v>90</v>
      </c>
      <c r="E2640" s="135" t="s">
        <v>69</v>
      </c>
      <c r="F2640" s="746" t="s">
        <v>1142</v>
      </c>
      <c r="G2640" s="748"/>
    </row>
    <row r="2641" spans="1:7" ht="12.95" customHeight="1">
      <c r="A2641" s="553">
        <v>11</v>
      </c>
      <c r="B2641" s="548"/>
      <c r="C2641" s="115"/>
      <c r="D2641" s="116" t="s">
        <v>91</v>
      </c>
      <c r="E2641" s="135" t="s">
        <v>69</v>
      </c>
      <c r="F2641" s="242" t="s">
        <v>607</v>
      </c>
      <c r="G2641" s="130"/>
    </row>
    <row r="2642" spans="1:7" ht="12.95" customHeight="1">
      <c r="A2642" s="146"/>
      <c r="B2642" s="126"/>
      <c r="C2642" s="132"/>
      <c r="D2642" s="130"/>
      <c r="E2642" s="135"/>
      <c r="F2642" s="745" t="s">
        <v>1131</v>
      </c>
      <c r="G2642" s="745"/>
    </row>
    <row r="2643" spans="1:7" ht="12.95" customHeight="1">
      <c r="A2643" s="162"/>
      <c r="B2643" s="127"/>
      <c r="C2643" s="128"/>
      <c r="D2643" s="129"/>
      <c r="E2643" s="135"/>
      <c r="F2643" s="772" t="s">
        <v>1132</v>
      </c>
      <c r="G2643" s="772"/>
    </row>
    <row r="2644" spans="1:7" ht="12.95" customHeight="1">
      <c r="A2644" s="162"/>
      <c r="B2644" s="127"/>
      <c r="C2644" s="128"/>
      <c r="D2644" s="129"/>
      <c r="E2644" s="135"/>
      <c r="F2644" s="196" t="s">
        <v>609</v>
      </c>
      <c r="G2644" s="129"/>
    </row>
    <row r="2645" spans="1:7" ht="12.95" customHeight="1">
      <c r="A2645" s="147"/>
      <c r="B2645" s="118"/>
      <c r="C2645" s="119"/>
      <c r="D2645" s="120"/>
      <c r="E2645" s="135"/>
      <c r="F2645" s="773" t="s">
        <v>610</v>
      </c>
      <c r="G2645" s="774"/>
    </row>
    <row r="2646" spans="1:7" ht="33.75" customHeight="1">
      <c r="A2646" s="160">
        <v>12</v>
      </c>
      <c r="B2646" s="548"/>
      <c r="C2646" s="115"/>
      <c r="D2646" s="125" t="s">
        <v>92</v>
      </c>
      <c r="E2646" s="135" t="s">
        <v>69</v>
      </c>
      <c r="F2646" s="751" t="s">
        <v>1585</v>
      </c>
      <c r="G2646" s="752"/>
    </row>
    <row r="2647" spans="1:7" ht="30.75" customHeight="1">
      <c r="A2647" s="182"/>
      <c r="B2647" s="126"/>
      <c r="C2647" s="132"/>
      <c r="D2647" s="133"/>
      <c r="E2647" s="135"/>
      <c r="F2647" s="749" t="s">
        <v>1595</v>
      </c>
      <c r="G2647" s="753"/>
    </row>
    <row r="2648" spans="1:7" ht="30" customHeight="1">
      <c r="A2648" s="183"/>
      <c r="B2648" s="127"/>
      <c r="C2648" s="128"/>
      <c r="D2648" s="184"/>
      <c r="E2648" s="135"/>
      <c r="F2648" s="754" t="s">
        <v>1594</v>
      </c>
      <c r="G2648" s="755"/>
    </row>
    <row r="2649" spans="1:7" ht="48.75" customHeight="1">
      <c r="A2649" s="183"/>
      <c r="B2649" s="127"/>
      <c r="C2649" s="128"/>
      <c r="D2649" s="184"/>
      <c r="E2649" s="135"/>
      <c r="F2649" s="749" t="s">
        <v>1593</v>
      </c>
      <c r="G2649" s="753"/>
    </row>
    <row r="2650" spans="1:7" ht="30" customHeight="1">
      <c r="A2650" s="183"/>
      <c r="B2650" s="127"/>
      <c r="C2650" s="128"/>
      <c r="D2650" s="184"/>
      <c r="E2650" s="135"/>
      <c r="F2650" s="749" t="s">
        <v>1592</v>
      </c>
      <c r="G2650" s="753"/>
    </row>
    <row r="2651" spans="1:7" ht="25.5" customHeight="1">
      <c r="A2651" s="183"/>
      <c r="B2651" s="127"/>
      <c r="C2651" s="128"/>
      <c r="D2651" s="184"/>
      <c r="E2651" s="135"/>
      <c r="F2651" s="751" t="s">
        <v>1591</v>
      </c>
      <c r="G2651" s="756"/>
    </row>
    <row r="2652" spans="1:7" ht="12.95" customHeight="1">
      <c r="A2652" s="553">
        <v>13</v>
      </c>
      <c r="B2652" s="548"/>
      <c r="C2652" s="115"/>
      <c r="D2652" s="116" t="s">
        <v>93</v>
      </c>
      <c r="E2652" s="135" t="s">
        <v>69</v>
      </c>
      <c r="F2652" s="148"/>
      <c r="G2652" s="116"/>
    </row>
    <row r="2653" spans="1:7" ht="12.95" customHeight="1">
      <c r="A2653" s="553">
        <v>14</v>
      </c>
      <c r="B2653" s="548"/>
      <c r="C2653" s="115"/>
      <c r="D2653" s="116" t="s">
        <v>94</v>
      </c>
      <c r="E2653" s="135" t="s">
        <v>69</v>
      </c>
      <c r="F2653" s="148" t="s">
        <v>1234</v>
      </c>
      <c r="G2653" s="116"/>
    </row>
    <row r="2654" spans="1:7" ht="12.95" customHeight="1">
      <c r="A2654" s="553">
        <v>15</v>
      </c>
      <c r="B2654" s="548"/>
      <c r="C2654" s="115"/>
      <c r="D2654" s="116" t="s">
        <v>95</v>
      </c>
      <c r="E2654" s="135" t="s">
        <v>69</v>
      </c>
      <c r="F2654" s="148"/>
      <c r="G2654" s="116"/>
    </row>
    <row r="2655" spans="1:7" ht="12.95" customHeight="1">
      <c r="A2655" s="149"/>
      <c r="B2655" s="135" t="s">
        <v>115</v>
      </c>
      <c r="C2655" s="135"/>
      <c r="D2655" s="135" t="s">
        <v>96</v>
      </c>
      <c r="E2655" s="135" t="s">
        <v>69</v>
      </c>
      <c r="F2655" s="148" t="s">
        <v>349</v>
      </c>
      <c r="G2655" s="116"/>
    </row>
    <row r="2656" spans="1:7" ht="12.95" customHeight="1">
      <c r="A2656" s="152"/>
      <c r="B2656" s="135" t="s">
        <v>116</v>
      </c>
      <c r="C2656" s="135"/>
      <c r="D2656" s="135" t="s">
        <v>97</v>
      </c>
      <c r="E2656" s="135" t="s">
        <v>69</v>
      </c>
      <c r="F2656" s="148" t="s">
        <v>139</v>
      </c>
      <c r="G2656" s="116"/>
    </row>
    <row r="2657" spans="1:7" ht="12.95" customHeight="1">
      <c r="A2657" s="152"/>
      <c r="B2657" s="135" t="s">
        <v>117</v>
      </c>
      <c r="C2657" s="135"/>
      <c r="D2657" s="135" t="s">
        <v>98</v>
      </c>
      <c r="E2657" s="135" t="s">
        <v>69</v>
      </c>
      <c r="F2657" s="148"/>
      <c r="G2657" s="116"/>
    </row>
    <row r="2658" spans="1:7" ht="12.95" customHeight="1">
      <c r="A2658" s="152"/>
      <c r="B2658" s="135"/>
      <c r="C2658" s="135" t="s">
        <v>52</v>
      </c>
      <c r="D2658" s="135" t="s">
        <v>99</v>
      </c>
      <c r="E2658" s="135" t="s">
        <v>69</v>
      </c>
      <c r="F2658" s="148" t="s">
        <v>140</v>
      </c>
      <c r="G2658" s="116"/>
    </row>
    <row r="2659" spans="1:7" ht="12.95" customHeight="1">
      <c r="A2659" s="152"/>
      <c r="B2659" s="135"/>
      <c r="C2659" s="135" t="s">
        <v>52</v>
      </c>
      <c r="D2659" s="135" t="s">
        <v>100</v>
      </c>
      <c r="E2659" s="135" t="s">
        <v>69</v>
      </c>
      <c r="F2659" s="148" t="s">
        <v>52</v>
      </c>
      <c r="G2659" s="116"/>
    </row>
    <row r="2660" spans="1:7" ht="12.95" customHeight="1">
      <c r="A2660" s="152"/>
      <c r="B2660" s="135" t="s">
        <v>118</v>
      </c>
      <c r="C2660" s="135"/>
      <c r="D2660" s="135" t="s">
        <v>101</v>
      </c>
      <c r="E2660" s="135" t="s">
        <v>69</v>
      </c>
      <c r="F2660" s="148" t="s">
        <v>482</v>
      </c>
      <c r="G2660" s="116"/>
    </row>
    <row r="2661" spans="1:7" ht="12.95" customHeight="1">
      <c r="A2661" s="152"/>
      <c r="B2661" s="135" t="s">
        <v>119</v>
      </c>
      <c r="C2661" s="135"/>
      <c r="D2661" s="135" t="s">
        <v>102</v>
      </c>
      <c r="E2661" s="135" t="s">
        <v>69</v>
      </c>
      <c r="F2661" s="148" t="s">
        <v>131</v>
      </c>
      <c r="G2661" s="116"/>
    </row>
    <row r="2662" spans="1:7" ht="12.95" customHeight="1">
      <c r="A2662" s="152"/>
      <c r="B2662" s="135" t="s">
        <v>120</v>
      </c>
      <c r="C2662" s="135"/>
      <c r="D2662" s="135" t="s">
        <v>103</v>
      </c>
      <c r="E2662" s="135" t="s">
        <v>69</v>
      </c>
      <c r="F2662" s="148" t="s">
        <v>52</v>
      </c>
      <c r="G2662" s="116"/>
    </row>
    <row r="2663" spans="1:7" ht="12.95" customHeight="1">
      <c r="A2663" s="152"/>
      <c r="B2663" s="135" t="s">
        <v>121</v>
      </c>
      <c r="C2663" s="135"/>
      <c r="D2663" s="135" t="s">
        <v>104</v>
      </c>
      <c r="E2663" s="135" t="s">
        <v>69</v>
      </c>
      <c r="F2663" s="148" t="s">
        <v>186</v>
      </c>
      <c r="G2663" s="116"/>
    </row>
    <row r="2664" spans="1:7" ht="12.95" customHeight="1">
      <c r="A2664" s="152"/>
      <c r="B2664" s="135" t="s">
        <v>122</v>
      </c>
      <c r="C2664" s="135"/>
      <c r="D2664" s="135" t="s">
        <v>105</v>
      </c>
      <c r="E2664" s="135" t="s">
        <v>69</v>
      </c>
      <c r="F2664" s="148" t="s">
        <v>52</v>
      </c>
      <c r="G2664" s="116"/>
    </row>
    <row r="2665" spans="1:7" ht="12.95" customHeight="1">
      <c r="A2665" s="152"/>
      <c r="B2665" s="135" t="s">
        <v>123</v>
      </c>
      <c r="C2665" s="135"/>
      <c r="D2665" s="135" t="s">
        <v>106</v>
      </c>
      <c r="E2665" s="135" t="s">
        <v>69</v>
      </c>
      <c r="F2665" s="148" t="s">
        <v>52</v>
      </c>
      <c r="G2665" s="116"/>
    </row>
    <row r="2666" spans="1:7" ht="12.95" customHeight="1">
      <c r="A2666" s="150"/>
      <c r="B2666" s="135" t="s">
        <v>124</v>
      </c>
      <c r="C2666" s="135"/>
      <c r="D2666" s="135" t="s">
        <v>107</v>
      </c>
      <c r="E2666" s="135" t="s">
        <v>69</v>
      </c>
      <c r="F2666" s="148" t="s">
        <v>52</v>
      </c>
      <c r="G2666" s="116"/>
    </row>
    <row r="2667" spans="1:7" ht="12.95" customHeight="1">
      <c r="A2667" s="155"/>
      <c r="B2667" s="155"/>
      <c r="C2667" s="155"/>
      <c r="D2667" s="155"/>
      <c r="E2667" s="155"/>
      <c r="F2667" s="155"/>
      <c r="G2667" s="113"/>
    </row>
    <row r="2668" spans="1:7" ht="12.95" customHeight="1">
      <c r="A2668" s="155"/>
      <c r="B2668" s="155"/>
      <c r="C2668" s="155"/>
      <c r="D2668" s="554" t="s">
        <v>133</v>
      </c>
      <c r="E2668" s="155"/>
      <c r="F2668" s="554"/>
      <c r="G2668" s="685" t="s">
        <v>152</v>
      </c>
    </row>
    <row r="2669" spans="1:7" ht="12.95" customHeight="1">
      <c r="A2669" s="155"/>
      <c r="B2669" s="155"/>
      <c r="C2669" s="155"/>
      <c r="D2669" s="554"/>
      <c r="E2669" s="155"/>
      <c r="F2669" s="554"/>
      <c r="G2669" s="685"/>
    </row>
    <row r="2670" spans="1:7" ht="12.95" customHeight="1">
      <c r="A2670" s="155"/>
      <c r="B2670" s="155"/>
      <c r="C2670" s="155"/>
      <c r="D2670" s="554"/>
      <c r="E2670" s="155"/>
      <c r="F2670" s="554"/>
      <c r="G2670" s="685"/>
    </row>
    <row r="2671" spans="1:7" ht="12.95" customHeight="1">
      <c r="A2671" s="155"/>
      <c r="B2671" s="155"/>
      <c r="C2671" s="155"/>
      <c r="D2671" s="554"/>
      <c r="E2671" s="155"/>
      <c r="F2671" s="554"/>
      <c r="G2671" s="685"/>
    </row>
    <row r="2672" spans="1:7" ht="12.95" customHeight="1">
      <c r="A2672" s="155"/>
      <c r="B2672" s="155"/>
      <c r="C2672" s="155"/>
      <c r="D2672" s="168"/>
      <c r="E2672" s="155"/>
      <c r="F2672" s="168"/>
      <c r="G2672" s="685"/>
    </row>
    <row r="2673" spans="1:7" ht="12.95" customHeight="1">
      <c r="A2673" s="155"/>
      <c r="B2673" s="155"/>
      <c r="C2673" s="155"/>
      <c r="D2673" s="680" t="s">
        <v>315</v>
      </c>
      <c r="E2673" s="155"/>
      <c r="F2673" s="168"/>
      <c r="G2673" s="190" t="s">
        <v>366</v>
      </c>
    </row>
    <row r="2674" spans="1:7" ht="12.95" customHeight="1">
      <c r="A2674" s="155"/>
      <c r="B2674" s="155"/>
      <c r="C2674" s="155"/>
      <c r="D2674" s="689" t="s">
        <v>320</v>
      </c>
      <c r="E2674" s="155"/>
      <c r="F2674" s="113"/>
      <c r="G2674" s="113" t="s">
        <v>414</v>
      </c>
    </row>
    <row r="2675" spans="1:7" ht="12.95" customHeight="1">
      <c r="A2675" s="155"/>
      <c r="B2675" s="155"/>
      <c r="C2675" s="155"/>
      <c r="D2675" s="689"/>
      <c r="E2675" s="155"/>
      <c r="F2675" s="113"/>
      <c r="G2675" s="113"/>
    </row>
    <row r="2676" spans="1:7" ht="12.95" customHeight="1">
      <c r="A2676" s="155"/>
      <c r="B2676" s="155"/>
      <c r="C2676" s="155"/>
      <c r="D2676" s="689"/>
      <c r="E2676" s="155"/>
      <c r="F2676" s="113"/>
      <c r="G2676" s="113"/>
    </row>
    <row r="2677" spans="1:7" ht="12.95" customHeight="1">
      <c r="A2677" s="155"/>
      <c r="B2677" s="155"/>
      <c r="C2677" s="155"/>
      <c r="D2677" s="689"/>
      <c r="E2677" s="155"/>
      <c r="F2677" s="113"/>
      <c r="G2677" s="113"/>
    </row>
    <row r="2678" spans="1:7" ht="12.95" customHeight="1">
      <c r="A2678" s="155"/>
      <c r="B2678" s="155"/>
      <c r="C2678" s="155"/>
      <c r="D2678" s="689"/>
      <c r="E2678" s="155"/>
      <c r="F2678" s="113"/>
      <c r="G2678" s="113"/>
    </row>
    <row r="2679" spans="1:7" ht="12.95" customHeight="1">
      <c r="A2679" s="155"/>
      <c r="B2679" s="155"/>
      <c r="C2679" s="155"/>
      <c r="D2679" s="689"/>
      <c r="E2679" s="155"/>
      <c r="F2679" s="113"/>
      <c r="G2679" s="113"/>
    </row>
    <row r="2680" spans="1:7" ht="12.95" customHeight="1">
      <c r="A2680" s="155"/>
      <c r="B2680" s="155"/>
      <c r="C2680" s="155"/>
      <c r="D2680" s="689"/>
      <c r="E2680" s="155"/>
      <c r="F2680" s="113"/>
      <c r="G2680" s="113"/>
    </row>
    <row r="2681" spans="1:7" ht="12.95" customHeight="1">
      <c r="A2681" s="155"/>
      <c r="B2681" s="155"/>
      <c r="C2681" s="155"/>
      <c r="D2681" s="689"/>
      <c r="E2681" s="155"/>
      <c r="F2681" s="113"/>
      <c r="G2681" s="113"/>
    </row>
    <row r="2682" spans="1:7" ht="12.95" customHeight="1">
      <c r="A2682" s="155"/>
      <c r="B2682" s="155"/>
      <c r="C2682" s="155"/>
      <c r="D2682" s="689"/>
      <c r="E2682" s="155"/>
      <c r="F2682" s="113"/>
      <c r="G2682" s="113"/>
    </row>
    <row r="2683" spans="1:7" ht="12.95" customHeight="1">
      <c r="A2683" s="155"/>
      <c r="B2683" s="155"/>
      <c r="C2683" s="155"/>
      <c r="D2683" s="689"/>
      <c r="E2683" s="155"/>
      <c r="F2683" s="113"/>
      <c r="G2683" s="113"/>
    </row>
    <row r="2684" spans="1:7" ht="12.95" customHeight="1">
      <c r="A2684" s="155"/>
      <c r="B2684" s="155"/>
      <c r="C2684" s="155"/>
      <c r="D2684" s="689"/>
      <c r="E2684" s="155"/>
      <c r="F2684" s="113"/>
      <c r="G2684" s="113"/>
    </row>
    <row r="2685" spans="1:7" ht="12.95" customHeight="1">
      <c r="A2685" s="155"/>
      <c r="B2685" s="155"/>
      <c r="C2685" s="155"/>
      <c r="D2685" s="689"/>
      <c r="E2685" s="155"/>
      <c r="F2685" s="113"/>
      <c r="G2685" s="113"/>
    </row>
    <row r="2686" spans="1:7" ht="12.95" customHeight="1">
      <c r="A2686" s="155"/>
      <c r="B2686" s="155"/>
      <c r="C2686" s="155"/>
      <c r="D2686" s="689"/>
      <c r="E2686" s="155"/>
      <c r="F2686" s="113"/>
      <c r="G2686" s="113"/>
    </row>
    <row r="2687" spans="1:7" ht="12.95" customHeight="1">
      <c r="A2687" s="155"/>
      <c r="B2687" s="155"/>
      <c r="C2687" s="155"/>
      <c r="D2687" s="689"/>
      <c r="E2687" s="155"/>
      <c r="F2687" s="113"/>
      <c r="G2687" s="113"/>
    </row>
    <row r="2688" spans="1:7" ht="12.95" customHeight="1">
      <c r="A2688" s="155"/>
      <c r="B2688" s="155"/>
      <c r="C2688" s="155"/>
      <c r="D2688" s="689"/>
      <c r="E2688" s="155"/>
      <c r="F2688" s="113"/>
      <c r="G2688" s="113"/>
    </row>
    <row r="2689" spans="1:7" ht="12.95" customHeight="1">
      <c r="A2689" s="155"/>
      <c r="B2689" s="155"/>
      <c r="C2689" s="155"/>
      <c r="D2689" s="689"/>
      <c r="E2689" s="155"/>
      <c r="F2689" s="113"/>
      <c r="G2689" s="113"/>
    </row>
    <row r="2690" spans="1:7" ht="12.95" customHeight="1">
      <c r="A2690" s="155"/>
      <c r="B2690" s="155"/>
      <c r="C2690" s="155"/>
      <c r="D2690" s="689"/>
      <c r="E2690" s="155"/>
      <c r="F2690" s="113"/>
      <c r="G2690" s="113"/>
    </row>
    <row r="2691" spans="1:7" ht="12.95" customHeight="1">
      <c r="A2691" s="155"/>
      <c r="B2691" s="155"/>
      <c r="C2691" s="155"/>
      <c r="D2691" s="689"/>
      <c r="E2691" s="155"/>
      <c r="F2691" s="113"/>
      <c r="G2691" s="113"/>
    </row>
    <row r="2692" spans="1:7" ht="12.95" customHeight="1">
      <c r="A2692" s="155"/>
      <c r="B2692" s="155"/>
      <c r="C2692" s="155"/>
      <c r="D2692" s="689"/>
      <c r="E2692" s="155"/>
      <c r="F2692" s="113"/>
      <c r="G2692" s="113"/>
    </row>
    <row r="2693" spans="1:7" ht="12.95" customHeight="1">
      <c r="A2693" s="155"/>
      <c r="B2693" s="155"/>
      <c r="C2693" s="155"/>
      <c r="D2693" s="689"/>
      <c r="E2693" s="155"/>
      <c r="F2693" s="113"/>
      <c r="G2693" s="113"/>
    </row>
    <row r="2694" spans="1:7" ht="12.95" customHeight="1">
      <c r="A2694" s="155"/>
      <c r="B2694" s="155"/>
      <c r="C2694" s="155"/>
      <c r="D2694" s="689"/>
      <c r="E2694" s="155"/>
      <c r="F2694" s="113"/>
      <c r="G2694" s="113"/>
    </row>
    <row r="2695" spans="1:7" ht="12.95" customHeight="1">
      <c r="A2695" s="155"/>
      <c r="B2695" s="155"/>
      <c r="C2695" s="155"/>
      <c r="D2695" s="689"/>
      <c r="E2695" s="155"/>
      <c r="F2695" s="113"/>
      <c r="G2695" s="113"/>
    </row>
    <row r="2696" spans="1:7" ht="12.95" customHeight="1">
      <c r="A2696" s="155"/>
      <c r="B2696" s="155"/>
      <c r="C2696" s="155"/>
      <c r="D2696" s="689"/>
      <c r="E2696" s="155"/>
      <c r="F2696" s="113"/>
      <c r="G2696" s="113"/>
    </row>
    <row r="2697" spans="1:7" ht="12.95" customHeight="1">
      <c r="A2697" s="155"/>
      <c r="B2697" s="155"/>
      <c r="C2697" s="155"/>
      <c r="D2697" s="689"/>
      <c r="E2697" s="155"/>
      <c r="F2697" s="113"/>
      <c r="G2697" s="113"/>
    </row>
    <row r="2698" spans="1:7" ht="12.95" customHeight="1">
      <c r="A2698" s="155"/>
      <c r="B2698" s="155"/>
      <c r="C2698" s="155"/>
      <c r="D2698" s="689"/>
      <c r="E2698" s="155"/>
      <c r="F2698" s="113"/>
      <c r="G2698" s="113"/>
    </row>
    <row r="2699" spans="1:7" ht="12.95" customHeight="1">
      <c r="A2699" s="155"/>
      <c r="B2699" s="155"/>
      <c r="C2699" s="155"/>
      <c r="D2699" s="689"/>
      <c r="E2699" s="155"/>
      <c r="F2699" s="113"/>
      <c r="G2699" s="113"/>
    </row>
    <row r="2700" spans="1:7" ht="12.95" customHeight="1">
      <c r="A2700" s="155"/>
      <c r="B2700" s="155"/>
      <c r="C2700" s="155"/>
      <c r="D2700" s="672"/>
      <c r="E2700" s="155"/>
      <c r="F2700" s="668"/>
      <c r="G2700" s="113"/>
    </row>
    <row r="2701" spans="1:7" ht="12.95" customHeight="1">
      <c r="A2701" s="155"/>
      <c r="B2701" s="155"/>
      <c r="C2701" s="155"/>
      <c r="D2701" s="672"/>
      <c r="E2701" s="155"/>
      <c r="F2701" s="668"/>
      <c r="G2701" s="113"/>
    </row>
    <row r="2702" spans="1:7" ht="12.95" customHeight="1">
      <c r="A2702" s="155"/>
      <c r="B2702" s="155"/>
      <c r="C2702" s="155"/>
      <c r="D2702" s="672"/>
      <c r="E2702" s="155"/>
      <c r="F2702" s="668"/>
      <c r="G2702" s="113"/>
    </row>
    <row r="2703" spans="1:7" ht="12.95" customHeight="1">
      <c r="A2703" s="155"/>
      <c r="B2703" s="155"/>
      <c r="C2703" s="155"/>
      <c r="D2703" s="672"/>
      <c r="E2703" s="155"/>
      <c r="F2703" s="668"/>
      <c r="G2703" s="113"/>
    </row>
    <row r="2704" spans="1:7" ht="12.95" customHeight="1">
      <c r="A2704" s="738" t="s">
        <v>80</v>
      </c>
      <c r="B2704" s="738"/>
      <c r="C2704" s="738"/>
      <c r="D2704" s="738"/>
      <c r="E2704" s="738"/>
      <c r="F2704" s="738"/>
      <c r="G2704" s="738"/>
    </row>
    <row r="2705" spans="1:7" ht="12.95" customHeight="1">
      <c r="A2705" s="686"/>
      <c r="B2705" s="686"/>
      <c r="C2705" s="686"/>
      <c r="D2705" s="686"/>
      <c r="E2705" s="686"/>
      <c r="F2705" s="686"/>
      <c r="G2705" s="113"/>
    </row>
    <row r="2706" spans="1:7" ht="12.95" customHeight="1">
      <c r="A2706" s="694">
        <v>1</v>
      </c>
      <c r="B2706" s="684"/>
      <c r="C2706" s="682"/>
      <c r="D2706" s="116" t="s">
        <v>81</v>
      </c>
      <c r="E2706" s="135" t="s">
        <v>69</v>
      </c>
      <c r="F2706" s="148"/>
      <c r="G2706" s="116"/>
    </row>
    <row r="2707" spans="1:7" ht="12.95" customHeight="1">
      <c r="A2707" s="694">
        <v>2</v>
      </c>
      <c r="B2707" s="684"/>
      <c r="C2707" s="682"/>
      <c r="D2707" s="116" t="s">
        <v>82</v>
      </c>
      <c r="E2707" s="135" t="s">
        <v>69</v>
      </c>
      <c r="F2707" s="148" t="s">
        <v>1392</v>
      </c>
      <c r="G2707" s="116"/>
    </row>
    <row r="2708" spans="1:7" ht="12.95" customHeight="1">
      <c r="A2708" s="694">
        <v>3</v>
      </c>
      <c r="B2708" s="684"/>
      <c r="C2708" s="682"/>
      <c r="D2708" s="116" t="s">
        <v>83</v>
      </c>
      <c r="E2708" s="135" t="s">
        <v>69</v>
      </c>
      <c r="F2708" s="148" t="s">
        <v>481</v>
      </c>
      <c r="G2708" s="116"/>
    </row>
    <row r="2709" spans="1:7" ht="36.75" customHeight="1">
      <c r="A2709" s="160">
        <v>4</v>
      </c>
      <c r="B2709" s="691"/>
      <c r="C2709" s="692"/>
      <c r="D2709" s="125" t="s">
        <v>84</v>
      </c>
      <c r="E2709" s="143" t="s">
        <v>69</v>
      </c>
      <c r="F2709" s="749" t="s">
        <v>1236</v>
      </c>
      <c r="G2709" s="750"/>
    </row>
    <row r="2710" spans="1:7" ht="29.25" customHeight="1">
      <c r="A2710" s="160">
        <v>5</v>
      </c>
      <c r="B2710" s="691"/>
      <c r="C2710" s="692"/>
      <c r="D2710" s="125" t="s">
        <v>85</v>
      </c>
      <c r="E2710" s="143" t="s">
        <v>69</v>
      </c>
      <c r="F2710" s="751" t="s">
        <v>1164</v>
      </c>
      <c r="G2710" s="752"/>
    </row>
    <row r="2711" spans="1:7" ht="29.25" customHeight="1">
      <c r="A2711" s="146"/>
      <c r="B2711" s="126"/>
      <c r="C2711" s="132"/>
      <c r="D2711" s="130"/>
      <c r="E2711" s="135"/>
      <c r="F2711" s="749" t="s">
        <v>1541</v>
      </c>
      <c r="G2711" s="753"/>
    </row>
    <row r="2712" spans="1:7" ht="34.5" customHeight="1">
      <c r="A2712" s="162"/>
      <c r="B2712" s="127"/>
      <c r="C2712" s="128"/>
      <c r="D2712" s="129"/>
      <c r="E2712" s="135"/>
      <c r="F2712" s="754" t="s">
        <v>1546</v>
      </c>
      <c r="G2712" s="755"/>
    </row>
    <row r="2713" spans="1:7" ht="53.25" customHeight="1">
      <c r="A2713" s="162"/>
      <c r="B2713" s="127"/>
      <c r="C2713" s="128"/>
      <c r="D2713" s="129"/>
      <c r="E2713" s="135"/>
      <c r="F2713" s="749" t="s">
        <v>1544</v>
      </c>
      <c r="G2713" s="753"/>
    </row>
    <row r="2714" spans="1:7" ht="36.75" customHeight="1">
      <c r="A2714" s="162"/>
      <c r="B2714" s="127"/>
      <c r="C2714" s="128"/>
      <c r="D2714" s="129"/>
      <c r="E2714" s="135"/>
      <c r="F2714" s="749" t="s">
        <v>1540</v>
      </c>
      <c r="G2714" s="753"/>
    </row>
    <row r="2715" spans="1:7" ht="22.5" customHeight="1">
      <c r="A2715" s="162"/>
      <c r="B2715" s="127"/>
      <c r="C2715" s="128"/>
      <c r="D2715" s="129"/>
      <c r="E2715" s="135"/>
      <c r="F2715" s="751" t="s">
        <v>1012</v>
      </c>
      <c r="G2715" s="756"/>
    </row>
    <row r="2716" spans="1:7" ht="21" customHeight="1">
      <c r="A2716" s="147"/>
      <c r="B2716" s="118"/>
      <c r="C2716" s="119"/>
      <c r="D2716" s="120"/>
      <c r="E2716" s="135"/>
      <c r="F2716" s="569" t="s">
        <v>1225</v>
      </c>
      <c r="G2716" s="570"/>
    </row>
    <row r="2717" spans="1:7" ht="31.5" customHeight="1">
      <c r="A2717" s="160">
        <v>6</v>
      </c>
      <c r="B2717" s="691"/>
      <c r="C2717" s="692"/>
      <c r="D2717" s="125" t="s">
        <v>86</v>
      </c>
      <c r="E2717" s="143" t="s">
        <v>69</v>
      </c>
      <c r="F2717" s="744" t="s">
        <v>1125</v>
      </c>
      <c r="G2717" s="744"/>
    </row>
    <row r="2718" spans="1:7" ht="33" customHeight="1">
      <c r="A2718" s="146"/>
      <c r="B2718" s="126"/>
      <c r="C2718" s="132"/>
      <c r="D2718" s="130"/>
      <c r="E2718" s="135"/>
      <c r="F2718" s="742" t="s">
        <v>591</v>
      </c>
      <c r="G2718" s="742"/>
    </row>
    <row r="2719" spans="1:7" ht="48.75" customHeight="1">
      <c r="A2719" s="162"/>
      <c r="B2719" s="127"/>
      <c r="C2719" s="128"/>
      <c r="D2719" s="129"/>
      <c r="E2719" s="135"/>
      <c r="F2719" s="742" t="s">
        <v>688</v>
      </c>
      <c r="G2719" s="742"/>
    </row>
    <row r="2720" spans="1:7" ht="65.25" customHeight="1">
      <c r="A2720" s="162"/>
      <c r="B2720" s="127"/>
      <c r="C2720" s="128"/>
      <c r="D2720" s="129"/>
      <c r="E2720" s="135"/>
      <c r="F2720" s="742" t="s">
        <v>687</v>
      </c>
      <c r="G2720" s="742"/>
    </row>
    <row r="2721" spans="1:7" ht="35.25" customHeight="1">
      <c r="A2721" s="162"/>
      <c r="B2721" s="127"/>
      <c r="C2721" s="128"/>
      <c r="D2721" s="129"/>
      <c r="E2721" s="135"/>
      <c r="F2721" s="742" t="s">
        <v>689</v>
      </c>
      <c r="G2721" s="742"/>
    </row>
    <row r="2722" spans="1:7" ht="33.75" customHeight="1">
      <c r="A2722" s="162"/>
      <c r="B2722" s="127"/>
      <c r="C2722" s="128"/>
      <c r="D2722" s="129"/>
      <c r="E2722" s="135"/>
      <c r="F2722" s="742" t="s">
        <v>690</v>
      </c>
      <c r="G2722" s="742"/>
    </row>
    <row r="2723" spans="1:7" ht="52.5" customHeight="1">
      <c r="A2723" s="162"/>
      <c r="B2723" s="127"/>
      <c r="C2723" s="128"/>
      <c r="D2723" s="129"/>
      <c r="E2723" s="135"/>
      <c r="F2723" s="742" t="s">
        <v>592</v>
      </c>
      <c r="G2723" s="742"/>
    </row>
    <row r="2724" spans="1:7" ht="48" customHeight="1">
      <c r="A2724" s="162"/>
      <c r="B2724" s="127"/>
      <c r="C2724" s="128"/>
      <c r="D2724" s="129"/>
      <c r="E2724" s="135"/>
      <c r="F2724" s="742" t="s">
        <v>593</v>
      </c>
      <c r="G2724" s="742"/>
    </row>
    <row r="2725" spans="1:7" ht="65.25" customHeight="1">
      <c r="A2725" s="162"/>
      <c r="B2725" s="127"/>
      <c r="C2725" s="128"/>
      <c r="D2725" s="129"/>
      <c r="E2725" s="135"/>
      <c r="F2725" s="742" t="s">
        <v>594</v>
      </c>
      <c r="G2725" s="742"/>
    </row>
    <row r="2726" spans="1:7" ht="36.75" customHeight="1">
      <c r="A2726" s="162"/>
      <c r="B2726" s="127"/>
      <c r="C2726" s="128"/>
      <c r="D2726" s="129"/>
      <c r="E2726" s="135"/>
      <c r="F2726" s="742" t="s">
        <v>691</v>
      </c>
      <c r="G2726" s="742"/>
    </row>
    <row r="2727" spans="1:7" ht="12.95" customHeight="1">
      <c r="A2727" s="162"/>
      <c r="B2727" s="127"/>
      <c r="C2727" s="128"/>
      <c r="D2727" s="129"/>
      <c r="E2727" s="135"/>
      <c r="F2727" s="449" t="s">
        <v>1235</v>
      </c>
      <c r="G2727" s="700"/>
    </row>
    <row r="2728" spans="1:7" ht="12.95" customHeight="1">
      <c r="A2728" s="162"/>
      <c r="B2728" s="127"/>
      <c r="C2728" s="128"/>
      <c r="D2728" s="129"/>
      <c r="E2728" s="135"/>
      <c r="F2728" s="148" t="s">
        <v>357</v>
      </c>
      <c r="G2728" s="116"/>
    </row>
    <row r="2729" spans="1:7" ht="12.95" customHeight="1">
      <c r="A2729" s="694">
        <v>7</v>
      </c>
      <c r="B2729" s="684"/>
      <c r="C2729" s="682"/>
      <c r="D2729" s="116" t="s">
        <v>87</v>
      </c>
      <c r="E2729" s="135" t="s">
        <v>69</v>
      </c>
      <c r="F2729" s="148" t="s">
        <v>1538</v>
      </c>
      <c r="G2729" s="116"/>
    </row>
    <row r="2730" spans="1:7" ht="33" customHeight="1">
      <c r="A2730" s="160">
        <v>8</v>
      </c>
      <c r="B2730" s="691"/>
      <c r="C2730" s="692"/>
      <c r="D2730" s="125" t="s">
        <v>88</v>
      </c>
      <c r="E2730" s="143" t="s">
        <v>69</v>
      </c>
      <c r="F2730" s="751" t="s">
        <v>1585</v>
      </c>
      <c r="G2730" s="752"/>
    </row>
    <row r="2731" spans="1:7" ht="33" customHeight="1">
      <c r="A2731" s="146"/>
      <c r="B2731" s="126"/>
      <c r="C2731" s="132"/>
      <c r="D2731" s="130"/>
      <c r="E2731" s="135"/>
      <c r="F2731" s="749" t="s">
        <v>1590</v>
      </c>
      <c r="G2731" s="753"/>
    </row>
    <row r="2732" spans="1:7" ht="33" customHeight="1">
      <c r="A2732" s="162"/>
      <c r="B2732" s="127"/>
      <c r="C2732" s="128"/>
      <c r="D2732" s="129"/>
      <c r="E2732" s="135"/>
      <c r="F2732" s="754" t="s">
        <v>1589</v>
      </c>
      <c r="G2732" s="755"/>
    </row>
    <row r="2733" spans="1:7" ht="33" customHeight="1">
      <c r="A2733" s="162"/>
      <c r="B2733" s="127"/>
      <c r="C2733" s="128"/>
      <c r="D2733" s="129"/>
      <c r="E2733" s="135"/>
      <c r="F2733" s="749" t="s">
        <v>1588</v>
      </c>
      <c r="G2733" s="753"/>
    </row>
    <row r="2734" spans="1:7" ht="18.75" customHeight="1">
      <c r="A2734" s="162"/>
      <c r="B2734" s="127"/>
      <c r="C2734" s="128"/>
      <c r="D2734" s="129"/>
      <c r="E2734" s="135"/>
      <c r="F2734" s="749" t="s">
        <v>1587</v>
      </c>
      <c r="G2734" s="753"/>
    </row>
    <row r="2735" spans="1:7" ht="18.75" customHeight="1">
      <c r="A2735" s="162"/>
      <c r="B2735" s="127"/>
      <c r="C2735" s="128"/>
      <c r="D2735" s="129"/>
      <c r="E2735" s="135"/>
      <c r="F2735" s="751" t="s">
        <v>1586</v>
      </c>
      <c r="G2735" s="756"/>
    </row>
    <row r="2736" spans="1:7" ht="12.95" customHeight="1">
      <c r="A2736" s="694">
        <v>9</v>
      </c>
      <c r="B2736" s="746" t="s">
        <v>89</v>
      </c>
      <c r="C2736" s="747"/>
      <c r="D2736" s="748"/>
      <c r="E2736" s="135" t="s">
        <v>69</v>
      </c>
      <c r="F2736" s="142" t="s">
        <v>536</v>
      </c>
      <c r="G2736" s="142" t="s">
        <v>1040</v>
      </c>
    </row>
    <row r="2737" spans="1:7" ht="12.95" customHeight="1">
      <c r="A2737" s="146"/>
      <c r="B2737" s="126"/>
      <c r="C2737" s="132"/>
      <c r="D2737" s="130"/>
      <c r="E2737" s="135"/>
      <c r="F2737" s="142" t="s">
        <v>196</v>
      </c>
      <c r="G2737" s="142" t="s">
        <v>1041</v>
      </c>
    </row>
    <row r="2738" spans="1:7" ht="12.95" customHeight="1">
      <c r="A2738" s="162"/>
      <c r="B2738" s="127"/>
      <c r="C2738" s="128"/>
      <c r="D2738" s="129"/>
      <c r="E2738" s="135"/>
      <c r="F2738" s="142" t="s">
        <v>197</v>
      </c>
      <c r="G2738" s="142" t="s">
        <v>221</v>
      </c>
    </row>
    <row r="2739" spans="1:7" ht="12.95" customHeight="1">
      <c r="A2739" s="162"/>
      <c r="B2739" s="127"/>
      <c r="C2739" s="128"/>
      <c r="D2739" s="129"/>
      <c r="E2739" s="135"/>
      <c r="F2739" s="142" t="s">
        <v>537</v>
      </c>
      <c r="G2739" s="142" t="s">
        <v>1042</v>
      </c>
    </row>
    <row r="2740" spans="1:7" ht="12.95" customHeight="1">
      <c r="A2740" s="162"/>
      <c r="B2740" s="127"/>
      <c r="C2740" s="128"/>
      <c r="D2740" s="129"/>
      <c r="E2740" s="135"/>
      <c r="F2740" s="142" t="s">
        <v>538</v>
      </c>
      <c r="G2740" s="142" t="s">
        <v>1043</v>
      </c>
    </row>
    <row r="2741" spans="1:7" ht="12.95" customHeight="1">
      <c r="A2741" s="162"/>
      <c r="B2741" s="127"/>
      <c r="C2741" s="128"/>
      <c r="D2741" s="129"/>
      <c r="E2741" s="135"/>
      <c r="F2741" s="135" t="s">
        <v>198</v>
      </c>
      <c r="G2741" s="135" t="s">
        <v>1044</v>
      </c>
    </row>
    <row r="2742" spans="1:7" ht="12.95" customHeight="1">
      <c r="A2742" s="162"/>
      <c r="B2742" s="127"/>
      <c r="C2742" s="128"/>
      <c r="D2742" s="129"/>
      <c r="E2742" s="135"/>
      <c r="F2742" s="113" t="s">
        <v>199</v>
      </c>
      <c r="G2742" s="135" t="s">
        <v>1045</v>
      </c>
    </row>
    <row r="2743" spans="1:7" ht="12.95" customHeight="1">
      <c r="A2743" s="162"/>
      <c r="B2743" s="127"/>
      <c r="C2743" s="128"/>
      <c r="D2743" s="129"/>
      <c r="E2743" s="135"/>
      <c r="F2743" s="142" t="s">
        <v>539</v>
      </c>
      <c r="G2743" s="142" t="s">
        <v>1046</v>
      </c>
    </row>
    <row r="2744" spans="1:7" ht="12.95" customHeight="1">
      <c r="A2744" s="147"/>
      <c r="B2744" s="118"/>
      <c r="C2744" s="119"/>
      <c r="D2744" s="120"/>
      <c r="E2744" s="135"/>
      <c r="F2744" s="144" t="s">
        <v>540</v>
      </c>
      <c r="G2744" s="144" t="s">
        <v>1047</v>
      </c>
    </row>
    <row r="2745" spans="1:7" ht="12.95" customHeight="1">
      <c r="A2745" s="694">
        <v>10</v>
      </c>
      <c r="B2745" s="684"/>
      <c r="C2745" s="682"/>
      <c r="D2745" s="116" t="s">
        <v>90</v>
      </c>
      <c r="E2745" s="135" t="s">
        <v>69</v>
      </c>
      <c r="F2745" s="746" t="s">
        <v>1142</v>
      </c>
      <c r="G2745" s="748"/>
    </row>
    <row r="2746" spans="1:7" ht="12.95" customHeight="1">
      <c r="A2746" s="694">
        <v>11</v>
      </c>
      <c r="B2746" s="684"/>
      <c r="C2746" s="682"/>
      <c r="D2746" s="116" t="s">
        <v>91</v>
      </c>
      <c r="E2746" s="135" t="s">
        <v>69</v>
      </c>
      <c r="F2746" s="242" t="s">
        <v>607</v>
      </c>
      <c r="G2746" s="130"/>
    </row>
    <row r="2747" spans="1:7" ht="12.95" customHeight="1">
      <c r="A2747" s="146"/>
      <c r="B2747" s="126"/>
      <c r="C2747" s="132"/>
      <c r="D2747" s="130"/>
      <c r="E2747" s="135"/>
      <c r="F2747" s="745" t="s">
        <v>1131</v>
      </c>
      <c r="G2747" s="745"/>
    </row>
    <row r="2748" spans="1:7" ht="12.95" customHeight="1">
      <c r="A2748" s="162"/>
      <c r="B2748" s="127"/>
      <c r="C2748" s="128"/>
      <c r="D2748" s="129"/>
      <c r="E2748" s="135"/>
      <c r="F2748" s="772" t="s">
        <v>1132</v>
      </c>
      <c r="G2748" s="772"/>
    </row>
    <row r="2749" spans="1:7" ht="12.95" customHeight="1">
      <c r="A2749" s="162"/>
      <c r="B2749" s="127"/>
      <c r="C2749" s="128"/>
      <c r="D2749" s="129"/>
      <c r="E2749" s="135"/>
      <c r="F2749" s="196" t="s">
        <v>609</v>
      </c>
      <c r="G2749" s="129"/>
    </row>
    <row r="2750" spans="1:7" ht="12.95" customHeight="1">
      <c r="A2750" s="147"/>
      <c r="B2750" s="118"/>
      <c r="C2750" s="119"/>
      <c r="D2750" s="120"/>
      <c r="E2750" s="135"/>
      <c r="F2750" s="773" t="s">
        <v>610</v>
      </c>
      <c r="G2750" s="774"/>
    </row>
    <row r="2751" spans="1:7" ht="37.5" customHeight="1">
      <c r="A2751" s="160">
        <v>12</v>
      </c>
      <c r="B2751" s="684"/>
      <c r="C2751" s="682"/>
      <c r="D2751" s="125" t="s">
        <v>92</v>
      </c>
      <c r="E2751" s="135" t="s">
        <v>69</v>
      </c>
      <c r="F2751" s="751" t="s">
        <v>1585</v>
      </c>
      <c r="G2751" s="752"/>
    </row>
    <row r="2752" spans="1:7" ht="37.5" customHeight="1">
      <c r="A2752" s="182"/>
      <c r="B2752" s="126"/>
      <c r="C2752" s="132"/>
      <c r="D2752" s="133"/>
      <c r="E2752" s="135"/>
      <c r="F2752" s="749" t="s">
        <v>1595</v>
      </c>
      <c r="G2752" s="753"/>
    </row>
    <row r="2753" spans="1:7" ht="37.5" customHeight="1">
      <c r="A2753" s="183"/>
      <c r="B2753" s="127"/>
      <c r="C2753" s="128"/>
      <c r="D2753" s="184"/>
      <c r="E2753" s="135"/>
      <c r="F2753" s="754" t="s">
        <v>1594</v>
      </c>
      <c r="G2753" s="755"/>
    </row>
    <row r="2754" spans="1:7" ht="37.5" customHeight="1">
      <c r="A2754" s="183"/>
      <c r="B2754" s="127"/>
      <c r="C2754" s="128"/>
      <c r="D2754" s="184"/>
      <c r="E2754" s="135"/>
      <c r="F2754" s="749" t="s">
        <v>1593</v>
      </c>
      <c r="G2754" s="753"/>
    </row>
    <row r="2755" spans="1:7" ht="37.5" customHeight="1">
      <c r="A2755" s="183"/>
      <c r="B2755" s="127"/>
      <c r="C2755" s="128"/>
      <c r="D2755" s="184"/>
      <c r="E2755" s="135"/>
      <c r="F2755" s="749" t="s">
        <v>1592</v>
      </c>
      <c r="G2755" s="753"/>
    </row>
    <row r="2756" spans="1:7" ht="22.5" customHeight="1">
      <c r="A2756" s="183"/>
      <c r="B2756" s="127"/>
      <c r="C2756" s="128"/>
      <c r="D2756" s="184"/>
      <c r="E2756" s="135"/>
      <c r="F2756" s="751" t="s">
        <v>1591</v>
      </c>
      <c r="G2756" s="756"/>
    </row>
    <row r="2757" spans="1:7" ht="12.95" customHeight="1">
      <c r="A2757" s="694">
        <v>13</v>
      </c>
      <c r="B2757" s="684"/>
      <c r="C2757" s="682"/>
      <c r="D2757" s="116" t="s">
        <v>93</v>
      </c>
      <c r="E2757" s="135" t="s">
        <v>69</v>
      </c>
      <c r="F2757" s="148"/>
      <c r="G2757" s="116"/>
    </row>
    <row r="2758" spans="1:7" ht="12.95" customHeight="1">
      <c r="A2758" s="694">
        <v>14</v>
      </c>
      <c r="B2758" s="684"/>
      <c r="C2758" s="682"/>
      <c r="D2758" s="116" t="s">
        <v>94</v>
      </c>
      <c r="E2758" s="135" t="s">
        <v>69</v>
      </c>
      <c r="F2758" s="148" t="s">
        <v>1234</v>
      </c>
      <c r="G2758" s="116"/>
    </row>
    <row r="2759" spans="1:7" ht="12.95" customHeight="1">
      <c r="A2759" s="694">
        <v>15</v>
      </c>
      <c r="B2759" s="684"/>
      <c r="C2759" s="682"/>
      <c r="D2759" s="116" t="s">
        <v>95</v>
      </c>
      <c r="E2759" s="135" t="s">
        <v>69</v>
      </c>
      <c r="F2759" s="148"/>
      <c r="G2759" s="116"/>
    </row>
    <row r="2760" spans="1:7" ht="12.95" customHeight="1">
      <c r="A2760" s="149"/>
      <c r="B2760" s="135" t="s">
        <v>115</v>
      </c>
      <c r="C2760" s="135"/>
      <c r="D2760" s="135" t="s">
        <v>96</v>
      </c>
      <c r="E2760" s="135" t="s">
        <v>69</v>
      </c>
      <c r="F2760" s="148" t="s">
        <v>349</v>
      </c>
      <c r="G2760" s="116"/>
    </row>
    <row r="2761" spans="1:7" ht="12.95" customHeight="1">
      <c r="A2761" s="152"/>
      <c r="B2761" s="135" t="s">
        <v>116</v>
      </c>
      <c r="C2761" s="135"/>
      <c r="D2761" s="135" t="s">
        <v>97</v>
      </c>
      <c r="E2761" s="135" t="s">
        <v>69</v>
      </c>
      <c r="F2761" s="148" t="s">
        <v>139</v>
      </c>
      <c r="G2761" s="116"/>
    </row>
    <row r="2762" spans="1:7" ht="12.95" customHeight="1">
      <c r="A2762" s="152"/>
      <c r="B2762" s="135" t="s">
        <v>117</v>
      </c>
      <c r="C2762" s="135"/>
      <c r="D2762" s="135" t="s">
        <v>98</v>
      </c>
      <c r="E2762" s="135" t="s">
        <v>69</v>
      </c>
      <c r="F2762" s="148"/>
      <c r="G2762" s="116"/>
    </row>
    <row r="2763" spans="1:7" ht="12.95" customHeight="1">
      <c r="A2763" s="152"/>
      <c r="B2763" s="135"/>
      <c r="C2763" s="135" t="s">
        <v>52</v>
      </c>
      <c r="D2763" s="135" t="s">
        <v>99</v>
      </c>
      <c r="E2763" s="135" t="s">
        <v>69</v>
      </c>
      <c r="F2763" s="148" t="s">
        <v>140</v>
      </c>
      <c r="G2763" s="116"/>
    </row>
    <row r="2764" spans="1:7" ht="12.95" customHeight="1">
      <c r="A2764" s="152"/>
      <c r="B2764" s="135"/>
      <c r="C2764" s="135" t="s">
        <v>52</v>
      </c>
      <c r="D2764" s="135" t="s">
        <v>100</v>
      </c>
      <c r="E2764" s="135" t="s">
        <v>69</v>
      </c>
      <c r="F2764" s="148" t="s">
        <v>52</v>
      </c>
      <c r="G2764" s="116"/>
    </row>
    <row r="2765" spans="1:7" ht="12.95" customHeight="1">
      <c r="A2765" s="152"/>
      <c r="B2765" s="135" t="s">
        <v>118</v>
      </c>
      <c r="C2765" s="135"/>
      <c r="D2765" s="135" t="s">
        <v>101</v>
      </c>
      <c r="E2765" s="135" t="s">
        <v>69</v>
      </c>
      <c r="F2765" s="148" t="s">
        <v>482</v>
      </c>
      <c r="G2765" s="116"/>
    </row>
    <row r="2766" spans="1:7" ht="12.95" customHeight="1">
      <c r="A2766" s="152"/>
      <c r="B2766" s="135" t="s">
        <v>119</v>
      </c>
      <c r="C2766" s="135"/>
      <c r="D2766" s="135" t="s">
        <v>102</v>
      </c>
      <c r="E2766" s="135" t="s">
        <v>69</v>
      </c>
      <c r="F2766" s="148" t="s">
        <v>131</v>
      </c>
      <c r="G2766" s="116"/>
    </row>
    <row r="2767" spans="1:7" ht="12.95" customHeight="1">
      <c r="A2767" s="152"/>
      <c r="B2767" s="135" t="s">
        <v>120</v>
      </c>
      <c r="C2767" s="135"/>
      <c r="D2767" s="135" t="s">
        <v>103</v>
      </c>
      <c r="E2767" s="135" t="s">
        <v>69</v>
      </c>
      <c r="F2767" s="148" t="s">
        <v>52</v>
      </c>
      <c r="G2767" s="116"/>
    </row>
    <row r="2768" spans="1:7" ht="12.95" customHeight="1">
      <c r="A2768" s="152"/>
      <c r="B2768" s="135" t="s">
        <v>121</v>
      </c>
      <c r="C2768" s="135"/>
      <c r="D2768" s="135" t="s">
        <v>104</v>
      </c>
      <c r="E2768" s="135" t="s">
        <v>69</v>
      </c>
      <c r="F2768" s="148" t="s">
        <v>186</v>
      </c>
      <c r="G2768" s="116"/>
    </row>
    <row r="2769" spans="1:9" ht="12.95" customHeight="1">
      <c r="A2769" s="152"/>
      <c r="B2769" s="135" t="s">
        <v>122</v>
      </c>
      <c r="C2769" s="135"/>
      <c r="D2769" s="135" t="s">
        <v>105</v>
      </c>
      <c r="E2769" s="135" t="s">
        <v>69</v>
      </c>
      <c r="F2769" s="148" t="s">
        <v>52</v>
      </c>
      <c r="G2769" s="116"/>
    </row>
    <row r="2770" spans="1:9" ht="12.95" customHeight="1">
      <c r="A2770" s="152"/>
      <c r="B2770" s="135" t="s">
        <v>123</v>
      </c>
      <c r="C2770" s="135"/>
      <c r="D2770" s="135" t="s">
        <v>106</v>
      </c>
      <c r="E2770" s="135" t="s">
        <v>69</v>
      </c>
      <c r="F2770" s="148" t="s">
        <v>52</v>
      </c>
      <c r="G2770" s="116"/>
    </row>
    <row r="2771" spans="1:9" ht="12.95" customHeight="1">
      <c r="A2771" s="150"/>
      <c r="B2771" s="135" t="s">
        <v>124</v>
      </c>
      <c r="C2771" s="135"/>
      <c r="D2771" s="135" t="s">
        <v>107</v>
      </c>
      <c r="E2771" s="135" t="s">
        <v>69</v>
      </c>
      <c r="F2771" s="148" t="s">
        <v>52</v>
      </c>
      <c r="G2771" s="116"/>
    </row>
    <row r="2772" spans="1:9" ht="12.95" customHeight="1">
      <c r="A2772" s="155"/>
      <c r="B2772" s="155"/>
      <c r="C2772" s="155"/>
      <c r="D2772" s="155"/>
      <c r="E2772" s="155"/>
      <c r="F2772" s="155"/>
      <c r="G2772" s="113"/>
    </row>
    <row r="2773" spans="1:9" ht="12.95" customHeight="1">
      <c r="A2773" s="155"/>
      <c r="B2773" s="155"/>
      <c r="C2773" s="155"/>
      <c r="D2773" s="685" t="s">
        <v>133</v>
      </c>
      <c r="E2773" s="155"/>
      <c r="F2773" s="685"/>
      <c r="G2773" s="685" t="s">
        <v>152</v>
      </c>
    </row>
    <row r="2774" spans="1:9" ht="12.95" customHeight="1">
      <c r="A2774" s="155"/>
      <c r="B2774" s="155"/>
      <c r="C2774" s="155"/>
      <c r="D2774" s="685"/>
      <c r="E2774" s="155"/>
      <c r="F2774" s="685"/>
      <c r="G2774" s="685"/>
    </row>
    <row r="2775" spans="1:9" ht="12.95" customHeight="1">
      <c r="A2775" s="155"/>
      <c r="B2775" s="155"/>
      <c r="C2775" s="155"/>
      <c r="D2775" s="685"/>
      <c r="E2775" s="155"/>
      <c r="F2775" s="685"/>
      <c r="G2775" s="685"/>
    </row>
    <row r="2776" spans="1:9" ht="12.95" customHeight="1">
      <c r="A2776" s="155"/>
      <c r="B2776" s="155"/>
      <c r="C2776" s="155"/>
      <c r="D2776" s="685"/>
      <c r="E2776" s="155"/>
      <c r="F2776" s="685"/>
      <c r="G2776" s="685"/>
    </row>
    <row r="2777" spans="1:9" ht="12.95" customHeight="1">
      <c r="A2777" s="155"/>
      <c r="B2777" s="155"/>
      <c r="C2777" s="155"/>
      <c r="D2777" s="685"/>
      <c r="E2777" s="155"/>
      <c r="F2777" s="685"/>
      <c r="G2777" s="685"/>
    </row>
    <row r="2778" spans="1:9" ht="12.95" customHeight="1">
      <c r="A2778" s="155"/>
      <c r="B2778" s="155"/>
      <c r="C2778" s="155"/>
      <c r="D2778" s="680" t="s">
        <v>315</v>
      </c>
      <c r="E2778" s="155"/>
      <c r="F2778" s="685"/>
      <c r="G2778" s="190" t="s">
        <v>1387</v>
      </c>
    </row>
    <row r="2779" spans="1:9" ht="12.95" customHeight="1">
      <c r="A2779" s="155"/>
      <c r="B2779" s="155"/>
      <c r="C2779" s="155"/>
      <c r="D2779" s="689" t="s">
        <v>320</v>
      </c>
      <c r="E2779" s="155"/>
      <c r="F2779" s="113"/>
      <c r="G2779" s="277" t="s">
        <v>1533</v>
      </c>
      <c r="H2779" s="277"/>
      <c r="I2779" s="277"/>
    </row>
    <row r="2780" spans="1:9" ht="12.95" customHeight="1">
      <c r="A2780" s="155"/>
      <c r="B2780" s="155"/>
      <c r="C2780" s="155"/>
      <c r="D2780" s="689"/>
      <c r="E2780" s="155"/>
      <c r="F2780" s="685"/>
      <c r="G2780" s="113"/>
    </row>
    <row r="2781" spans="1:9" ht="12.95" customHeight="1">
      <c r="A2781" s="155"/>
      <c r="B2781" s="155"/>
      <c r="C2781" s="155"/>
      <c r="D2781" s="672"/>
      <c r="E2781" s="155"/>
      <c r="F2781" s="668"/>
      <c r="G2781" s="113"/>
    </row>
    <row r="2782" spans="1:9" ht="12.95" customHeight="1">
      <c r="A2782" s="155"/>
      <c r="B2782" s="155"/>
      <c r="C2782" s="155"/>
      <c r="D2782" s="672"/>
      <c r="E2782" s="155"/>
      <c r="F2782" s="668"/>
      <c r="G2782" s="113"/>
    </row>
    <row r="2783" spans="1:9" ht="12.95" customHeight="1">
      <c r="A2783" s="155"/>
      <c r="B2783" s="155"/>
      <c r="C2783" s="155"/>
      <c r="D2783" s="672"/>
      <c r="E2783" s="155"/>
      <c r="F2783" s="668"/>
      <c r="G2783" s="113"/>
    </row>
    <row r="2784" spans="1:9" ht="12.95" customHeight="1">
      <c r="A2784" s="155"/>
      <c r="B2784" s="155"/>
      <c r="C2784" s="155"/>
      <c r="D2784" s="672"/>
      <c r="E2784" s="155"/>
      <c r="F2784" s="668"/>
      <c r="G2784" s="113"/>
    </row>
    <row r="2785" spans="1:7" ht="12.95" customHeight="1">
      <c r="A2785" s="155"/>
      <c r="B2785" s="155"/>
      <c r="C2785" s="155"/>
      <c r="D2785" s="672"/>
      <c r="E2785" s="155"/>
      <c r="F2785" s="668"/>
      <c r="G2785" s="113"/>
    </row>
    <row r="2786" spans="1:7" ht="12.95" customHeight="1">
      <c r="A2786" s="155"/>
      <c r="B2786" s="155"/>
      <c r="C2786" s="155"/>
      <c r="D2786" s="672"/>
      <c r="E2786" s="155"/>
      <c r="F2786" s="668"/>
      <c r="G2786" s="113"/>
    </row>
    <row r="2787" spans="1:7" ht="12.95" customHeight="1">
      <c r="A2787" s="155"/>
      <c r="B2787" s="155"/>
      <c r="C2787" s="155"/>
      <c r="D2787" s="672"/>
      <c r="E2787" s="155"/>
      <c r="F2787" s="668"/>
      <c r="G2787" s="113"/>
    </row>
    <row r="2788" spans="1:7" ht="12.95" customHeight="1">
      <c r="A2788" s="155"/>
      <c r="B2788" s="155"/>
      <c r="C2788" s="155"/>
      <c r="D2788" s="672"/>
      <c r="E2788" s="155"/>
      <c r="F2788" s="668"/>
      <c r="G2788" s="113"/>
    </row>
    <row r="2789" spans="1:7" ht="12.95" customHeight="1">
      <c r="A2789" s="155"/>
      <c r="B2789" s="155"/>
      <c r="C2789" s="155"/>
      <c r="D2789" s="672"/>
      <c r="E2789" s="155"/>
      <c r="F2789" s="668"/>
      <c r="G2789" s="113"/>
    </row>
    <row r="2790" spans="1:7" ht="12.95" customHeight="1">
      <c r="A2790" s="155"/>
      <c r="B2790" s="155"/>
      <c r="C2790" s="155"/>
      <c r="D2790" s="672"/>
      <c r="E2790" s="155"/>
      <c r="F2790" s="668"/>
      <c r="G2790" s="113"/>
    </row>
    <row r="2791" spans="1:7" ht="12.95" customHeight="1">
      <c r="A2791" s="155"/>
      <c r="B2791" s="155"/>
      <c r="C2791" s="155"/>
      <c r="D2791" s="672"/>
      <c r="E2791" s="155"/>
      <c r="F2791" s="668"/>
      <c r="G2791" s="113"/>
    </row>
    <row r="2792" spans="1:7" ht="12.95" customHeight="1">
      <c r="A2792" s="155"/>
      <c r="B2792" s="155"/>
      <c r="C2792" s="155"/>
      <c r="D2792" s="672"/>
      <c r="E2792" s="155"/>
      <c r="F2792" s="668"/>
      <c r="G2792" s="113"/>
    </row>
    <row r="2793" spans="1:7" ht="12.95" customHeight="1">
      <c r="A2793" s="155"/>
      <c r="B2793" s="155"/>
      <c r="C2793" s="155"/>
      <c r="D2793" s="672"/>
      <c r="E2793" s="155"/>
      <c r="F2793" s="668"/>
      <c r="G2793" s="113"/>
    </row>
    <row r="2794" spans="1:7" ht="12.95" customHeight="1">
      <c r="A2794" s="155"/>
      <c r="B2794" s="155"/>
      <c r="C2794" s="155"/>
      <c r="D2794" s="672"/>
      <c r="E2794" s="155"/>
      <c r="F2794" s="668"/>
      <c r="G2794" s="113"/>
    </row>
    <row r="2795" spans="1:7" ht="12.95" customHeight="1">
      <c r="A2795" s="155"/>
      <c r="B2795" s="155"/>
      <c r="C2795" s="155"/>
      <c r="D2795" s="672"/>
      <c r="E2795" s="155"/>
      <c r="F2795" s="668"/>
      <c r="G2795" s="113"/>
    </row>
    <row r="2796" spans="1:7" ht="12.95" customHeight="1">
      <c r="A2796" s="155"/>
      <c r="B2796" s="155"/>
      <c r="C2796" s="155"/>
      <c r="D2796" s="672"/>
      <c r="E2796" s="155"/>
      <c r="F2796" s="668"/>
      <c r="G2796" s="113"/>
    </row>
    <row r="2797" spans="1:7" ht="12.95" customHeight="1">
      <c r="A2797" s="155"/>
      <c r="B2797" s="155"/>
      <c r="C2797" s="155"/>
      <c r="D2797" s="672"/>
      <c r="E2797" s="155"/>
      <c r="F2797" s="668"/>
      <c r="G2797" s="113"/>
    </row>
    <row r="2798" spans="1:7" ht="12.95" customHeight="1">
      <c r="A2798" s="155"/>
      <c r="B2798" s="155"/>
      <c r="C2798" s="155"/>
      <c r="D2798" s="672"/>
      <c r="E2798" s="155"/>
      <c r="F2798" s="668"/>
      <c r="G2798" s="113"/>
    </row>
    <row r="2799" spans="1:7" ht="12.95" customHeight="1">
      <c r="A2799" s="155"/>
      <c r="B2799" s="155"/>
      <c r="C2799" s="155"/>
      <c r="D2799" s="672"/>
      <c r="E2799" s="155"/>
      <c r="F2799" s="668"/>
      <c r="G2799" s="113"/>
    </row>
    <row r="2800" spans="1:7" ht="12.95" customHeight="1">
      <c r="A2800" s="155"/>
      <c r="B2800" s="155"/>
      <c r="C2800" s="155"/>
      <c r="D2800" s="672"/>
      <c r="E2800" s="155"/>
      <c r="F2800" s="668"/>
      <c r="G2800" s="113"/>
    </row>
    <row r="2801" spans="1:7" ht="12.95" customHeight="1">
      <c r="A2801" s="155"/>
      <c r="B2801" s="155"/>
      <c r="C2801" s="155"/>
      <c r="D2801" s="672"/>
      <c r="E2801" s="155"/>
      <c r="F2801" s="668"/>
      <c r="G2801" s="113"/>
    </row>
    <row r="2802" spans="1:7" ht="12.95" customHeight="1">
      <c r="A2802" s="155"/>
      <c r="B2802" s="155"/>
      <c r="C2802" s="155"/>
      <c r="D2802" s="672"/>
      <c r="E2802" s="155"/>
      <c r="F2802" s="668"/>
      <c r="G2802" s="113"/>
    </row>
    <row r="2803" spans="1:7" ht="12.95" customHeight="1">
      <c r="A2803" s="155"/>
      <c r="B2803" s="155"/>
      <c r="C2803" s="155"/>
      <c r="D2803" s="672"/>
      <c r="E2803" s="155"/>
      <c r="F2803" s="668"/>
      <c r="G2803" s="113"/>
    </row>
    <row r="2804" spans="1:7" ht="12.95" customHeight="1">
      <c r="A2804" s="155"/>
      <c r="B2804" s="155"/>
      <c r="C2804" s="155"/>
      <c r="D2804" s="672"/>
      <c r="E2804" s="155"/>
      <c r="F2804" s="668"/>
      <c r="G2804" s="113"/>
    </row>
    <row r="2805" spans="1:7" ht="12.95" customHeight="1">
      <c r="A2805" s="155"/>
      <c r="B2805" s="155"/>
      <c r="C2805" s="155"/>
      <c r="D2805" s="672"/>
      <c r="E2805" s="155"/>
      <c r="F2805" s="668"/>
      <c r="G2805" s="113"/>
    </row>
    <row r="2806" spans="1:7" ht="12.95" customHeight="1">
      <c r="A2806" s="155"/>
      <c r="B2806" s="155"/>
      <c r="C2806" s="155"/>
      <c r="D2806" s="672"/>
      <c r="E2806" s="155"/>
      <c r="F2806" s="668"/>
      <c r="G2806" s="113"/>
    </row>
    <row r="2807" spans="1:7" ht="12.95" customHeight="1">
      <c r="A2807" s="155"/>
      <c r="B2807" s="155"/>
      <c r="C2807" s="155"/>
      <c r="D2807" s="672"/>
      <c r="E2807" s="155"/>
      <c r="F2807" s="668"/>
      <c r="G2807" s="113"/>
    </row>
    <row r="2808" spans="1:7" ht="12.95" customHeight="1">
      <c r="A2808" s="155"/>
      <c r="B2808" s="155"/>
      <c r="C2808" s="155"/>
      <c r="D2808" s="672"/>
      <c r="E2808" s="155"/>
      <c r="F2808" s="668"/>
      <c r="G2808" s="113"/>
    </row>
    <row r="2809" spans="1:7" ht="12.95" customHeight="1">
      <c r="A2809" s="155"/>
      <c r="B2809" s="155"/>
      <c r="C2809" s="155"/>
      <c r="D2809" s="672"/>
      <c r="E2809" s="155"/>
      <c r="F2809" s="668"/>
      <c r="G2809" s="113"/>
    </row>
    <row r="2810" spans="1:7" ht="12.95" customHeight="1">
      <c r="A2810" s="155"/>
      <c r="B2810" s="155"/>
      <c r="C2810" s="155"/>
      <c r="D2810" s="672"/>
      <c r="E2810" s="155"/>
      <c r="F2810" s="668"/>
      <c r="G2810" s="113"/>
    </row>
    <row r="2811" spans="1:7" ht="12.95" customHeight="1">
      <c r="A2811" s="155"/>
      <c r="B2811" s="155"/>
      <c r="C2811" s="155"/>
      <c r="D2811" s="672"/>
      <c r="E2811" s="155"/>
      <c r="F2811" s="668"/>
      <c r="G2811" s="113"/>
    </row>
    <row r="2812" spans="1:7" ht="12.95" customHeight="1">
      <c r="A2812" s="738" t="s">
        <v>80</v>
      </c>
      <c r="B2812" s="738"/>
      <c r="C2812" s="738"/>
      <c r="D2812" s="738"/>
      <c r="E2812" s="738"/>
      <c r="F2812" s="738"/>
      <c r="G2812" s="738"/>
    </row>
    <row r="2813" spans="1:7" ht="12.95" customHeight="1">
      <c r="A2813" s="181"/>
      <c r="B2813" s="181"/>
      <c r="C2813" s="181"/>
      <c r="D2813" s="181"/>
      <c r="E2813" s="181"/>
      <c r="F2813" s="181"/>
      <c r="G2813" s="181"/>
    </row>
    <row r="2814" spans="1:7" ht="12.95" customHeight="1">
      <c r="A2814" s="141">
        <v>1</v>
      </c>
      <c r="B2814" s="114"/>
      <c r="C2814" s="115"/>
      <c r="D2814" s="116" t="s">
        <v>81</v>
      </c>
      <c r="E2814" s="135" t="s">
        <v>69</v>
      </c>
      <c r="F2814" s="148"/>
      <c r="G2814" s="116"/>
    </row>
    <row r="2815" spans="1:7" ht="12.95" customHeight="1">
      <c r="A2815" s="141">
        <v>2</v>
      </c>
      <c r="B2815" s="114"/>
      <c r="C2815" s="115"/>
      <c r="D2815" s="116" t="s">
        <v>82</v>
      </c>
      <c r="E2815" s="135" t="s">
        <v>69</v>
      </c>
      <c r="F2815" s="148" t="s">
        <v>1388</v>
      </c>
      <c r="G2815" s="116"/>
    </row>
    <row r="2816" spans="1:7" ht="12.95" customHeight="1">
      <c r="A2816" s="141">
        <v>3</v>
      </c>
      <c r="B2816" s="114"/>
      <c r="C2816" s="115"/>
      <c r="D2816" s="116" t="s">
        <v>83</v>
      </c>
      <c r="E2816" s="135" t="s">
        <v>69</v>
      </c>
      <c r="F2816" s="148" t="s">
        <v>481</v>
      </c>
      <c r="G2816" s="116"/>
    </row>
    <row r="2817" spans="1:7" ht="50.25" customHeight="1">
      <c r="A2817" s="160">
        <v>4</v>
      </c>
      <c r="B2817" s="121"/>
      <c r="C2817" s="171"/>
      <c r="D2817" s="125" t="s">
        <v>84</v>
      </c>
      <c r="E2817" s="135" t="s">
        <v>69</v>
      </c>
      <c r="F2817" s="779" t="s">
        <v>1238</v>
      </c>
      <c r="G2817" s="780"/>
    </row>
    <row r="2818" spans="1:7" ht="46.5" customHeight="1">
      <c r="A2818" s="160">
        <v>5</v>
      </c>
      <c r="B2818" s="121"/>
      <c r="C2818" s="171"/>
      <c r="D2818" s="125" t="s">
        <v>85</v>
      </c>
      <c r="E2818" s="143" t="s">
        <v>69</v>
      </c>
      <c r="F2818" s="779" t="s">
        <v>1015</v>
      </c>
      <c r="G2818" s="780"/>
    </row>
    <row r="2819" spans="1:7" ht="32.25" customHeight="1">
      <c r="A2819" s="146"/>
      <c r="B2819" s="126"/>
      <c r="C2819" s="132"/>
      <c r="D2819" s="130"/>
      <c r="E2819" s="135"/>
      <c r="F2819" s="779" t="s">
        <v>986</v>
      </c>
      <c r="G2819" s="780"/>
    </row>
    <row r="2820" spans="1:7" ht="46.5" customHeight="1">
      <c r="A2820" s="162"/>
      <c r="B2820" s="127"/>
      <c r="C2820" s="128"/>
      <c r="D2820" s="129"/>
      <c r="E2820" s="135"/>
      <c r="F2820" s="779" t="s">
        <v>989</v>
      </c>
      <c r="G2820" s="780"/>
    </row>
    <row r="2821" spans="1:7" ht="33" customHeight="1">
      <c r="A2821" s="162"/>
      <c r="B2821" s="127"/>
      <c r="C2821" s="128"/>
      <c r="D2821" s="129"/>
      <c r="E2821" s="135"/>
      <c r="F2821" s="765" t="s">
        <v>992</v>
      </c>
      <c r="G2821" s="778"/>
    </row>
    <row r="2822" spans="1:7" ht="32.25" customHeight="1">
      <c r="A2822" s="162"/>
      <c r="B2822" s="127"/>
      <c r="C2822" s="128"/>
      <c r="D2822" s="129"/>
      <c r="E2822" s="135"/>
      <c r="F2822" s="765" t="s">
        <v>990</v>
      </c>
      <c r="G2822" s="766"/>
    </row>
    <row r="2823" spans="1:7" ht="15" customHeight="1">
      <c r="A2823" s="147"/>
      <c r="B2823" s="118"/>
      <c r="C2823" s="119"/>
      <c r="D2823" s="120"/>
      <c r="E2823" s="135"/>
      <c r="F2823" s="779" t="s">
        <v>365</v>
      </c>
      <c r="G2823" s="780"/>
    </row>
    <row r="2824" spans="1:7" ht="34.5" customHeight="1">
      <c r="A2824" s="160">
        <v>6</v>
      </c>
      <c r="B2824" s="691"/>
      <c r="C2824" s="692"/>
      <c r="D2824" s="125" t="s">
        <v>86</v>
      </c>
      <c r="E2824" s="143" t="s">
        <v>69</v>
      </c>
      <c r="F2824" s="744" t="s">
        <v>1125</v>
      </c>
      <c r="G2824" s="744"/>
    </row>
    <row r="2825" spans="1:7" ht="33.75" customHeight="1">
      <c r="A2825" s="146"/>
      <c r="B2825" s="126"/>
      <c r="C2825" s="132"/>
      <c r="D2825" s="130"/>
      <c r="E2825" s="135"/>
      <c r="F2825" s="742" t="s">
        <v>591</v>
      </c>
      <c r="G2825" s="742"/>
    </row>
    <row r="2826" spans="1:7" ht="51.75" customHeight="1">
      <c r="A2826" s="162"/>
      <c r="B2826" s="127"/>
      <c r="C2826" s="128"/>
      <c r="D2826" s="129"/>
      <c r="E2826" s="135"/>
      <c r="F2826" s="742" t="s">
        <v>688</v>
      </c>
      <c r="G2826" s="742"/>
    </row>
    <row r="2827" spans="1:7" ht="64.5" customHeight="1">
      <c r="A2827" s="162"/>
      <c r="B2827" s="127"/>
      <c r="C2827" s="128"/>
      <c r="D2827" s="129"/>
      <c r="E2827" s="135"/>
      <c r="F2827" s="742" t="s">
        <v>687</v>
      </c>
      <c r="G2827" s="742"/>
    </row>
    <row r="2828" spans="1:7" ht="34.5" customHeight="1">
      <c r="A2828" s="162"/>
      <c r="B2828" s="127"/>
      <c r="C2828" s="128"/>
      <c r="D2828" s="129"/>
      <c r="E2828" s="135"/>
      <c r="F2828" s="742" t="s">
        <v>689</v>
      </c>
      <c r="G2828" s="742"/>
    </row>
    <row r="2829" spans="1:7" ht="36" customHeight="1">
      <c r="A2829" s="162"/>
      <c r="B2829" s="127"/>
      <c r="C2829" s="128"/>
      <c r="D2829" s="129"/>
      <c r="E2829" s="135"/>
      <c r="F2829" s="742" t="s">
        <v>690</v>
      </c>
      <c r="G2829" s="742"/>
    </row>
    <row r="2830" spans="1:7" ht="48.75" customHeight="1">
      <c r="A2830" s="162"/>
      <c r="B2830" s="127"/>
      <c r="C2830" s="128"/>
      <c r="D2830" s="129"/>
      <c r="E2830" s="135"/>
      <c r="F2830" s="742" t="s">
        <v>592</v>
      </c>
      <c r="G2830" s="742"/>
    </row>
    <row r="2831" spans="1:7" ht="49.5" customHeight="1">
      <c r="A2831" s="162"/>
      <c r="B2831" s="127"/>
      <c r="C2831" s="128"/>
      <c r="D2831" s="129"/>
      <c r="E2831" s="135"/>
      <c r="F2831" s="742" t="s">
        <v>593</v>
      </c>
      <c r="G2831" s="742"/>
    </row>
    <row r="2832" spans="1:7" ht="67.5" customHeight="1">
      <c r="A2832" s="162"/>
      <c r="B2832" s="127"/>
      <c r="C2832" s="128"/>
      <c r="D2832" s="129"/>
      <c r="E2832" s="135"/>
      <c r="F2832" s="742" t="s">
        <v>594</v>
      </c>
      <c r="G2832" s="742"/>
    </row>
    <row r="2833" spans="1:7" ht="36.75" customHeight="1">
      <c r="A2833" s="162"/>
      <c r="B2833" s="127"/>
      <c r="C2833" s="128"/>
      <c r="D2833" s="129"/>
      <c r="E2833" s="135"/>
      <c r="F2833" s="742" t="s">
        <v>691</v>
      </c>
      <c r="G2833" s="742"/>
    </row>
    <row r="2834" spans="1:7" ht="16.5" customHeight="1">
      <c r="A2834" s="162"/>
      <c r="B2834" s="127"/>
      <c r="C2834" s="128"/>
      <c r="D2834" s="129"/>
      <c r="E2834" s="135"/>
      <c r="F2834" s="449" t="s">
        <v>1235</v>
      </c>
      <c r="G2834" s="220"/>
    </row>
    <row r="2835" spans="1:7" ht="17.25" customHeight="1">
      <c r="A2835" s="162"/>
      <c r="B2835" s="127"/>
      <c r="C2835" s="128"/>
      <c r="D2835" s="129"/>
      <c r="E2835" s="135"/>
      <c r="F2835" s="148" t="s">
        <v>357</v>
      </c>
      <c r="G2835" s="116"/>
    </row>
    <row r="2836" spans="1:7" ht="17.25" customHeight="1">
      <c r="A2836" s="162"/>
      <c r="B2836" s="127"/>
      <c r="C2836" s="128"/>
      <c r="D2836" s="129"/>
      <c r="E2836" s="135"/>
      <c r="F2836" s="121" t="s">
        <v>356</v>
      </c>
      <c r="G2836" s="116"/>
    </row>
    <row r="2837" spans="1:7" ht="14.25" customHeight="1">
      <c r="A2837" s="141">
        <v>7</v>
      </c>
      <c r="B2837" s="114"/>
      <c r="C2837" s="115"/>
      <c r="D2837" s="116" t="s">
        <v>87</v>
      </c>
      <c r="E2837" s="135" t="s">
        <v>69</v>
      </c>
      <c r="F2837" s="148" t="s">
        <v>358</v>
      </c>
      <c r="G2837" s="116"/>
    </row>
    <row r="2838" spans="1:7" ht="33" customHeight="1">
      <c r="A2838" s="160">
        <v>8</v>
      </c>
      <c r="B2838" s="551"/>
      <c r="C2838" s="171"/>
      <c r="D2838" s="125" t="s">
        <v>88</v>
      </c>
      <c r="E2838" s="143" t="s">
        <v>69</v>
      </c>
      <c r="F2838" s="779" t="s">
        <v>1239</v>
      </c>
      <c r="G2838" s="780"/>
    </row>
    <row r="2839" spans="1:7" ht="33" customHeight="1">
      <c r="A2839" s="146"/>
      <c r="B2839" s="126"/>
      <c r="C2839" s="132"/>
      <c r="D2839" s="130"/>
      <c r="E2839" s="135"/>
      <c r="F2839" s="779" t="s">
        <v>1240</v>
      </c>
      <c r="G2839" s="780"/>
    </row>
    <row r="2840" spans="1:7" ht="33" customHeight="1">
      <c r="A2840" s="162"/>
      <c r="B2840" s="127"/>
      <c r="C2840" s="128"/>
      <c r="D2840" s="129"/>
      <c r="E2840" s="135"/>
      <c r="F2840" s="779" t="s">
        <v>1241</v>
      </c>
      <c r="G2840" s="780"/>
    </row>
    <row r="2841" spans="1:7" ht="33" customHeight="1">
      <c r="A2841" s="162"/>
      <c r="B2841" s="127"/>
      <c r="C2841" s="128"/>
      <c r="D2841" s="129"/>
      <c r="E2841" s="135"/>
      <c r="F2841" s="765" t="s">
        <v>1242</v>
      </c>
      <c r="G2841" s="778"/>
    </row>
    <row r="2842" spans="1:7" ht="17.25" customHeight="1">
      <c r="A2842" s="147"/>
      <c r="B2842" s="118"/>
      <c r="C2842" s="119"/>
      <c r="D2842" s="120"/>
      <c r="E2842" s="135"/>
      <c r="F2842" s="765" t="s">
        <v>1243</v>
      </c>
      <c r="G2842" s="766"/>
    </row>
    <row r="2843" spans="1:7" ht="12.95" customHeight="1">
      <c r="A2843" s="141">
        <v>9</v>
      </c>
      <c r="B2843" s="114"/>
      <c r="C2843" s="115"/>
      <c r="D2843" s="116" t="s">
        <v>89</v>
      </c>
      <c r="E2843" s="135" t="s">
        <v>69</v>
      </c>
      <c r="F2843" s="142" t="s">
        <v>536</v>
      </c>
      <c r="G2843" s="142" t="s">
        <v>1040</v>
      </c>
    </row>
    <row r="2844" spans="1:7" ht="12.95" customHeight="1">
      <c r="A2844" s="146"/>
      <c r="B2844" s="126"/>
      <c r="C2844" s="132"/>
      <c r="D2844" s="130"/>
      <c r="E2844" s="135"/>
      <c r="F2844" s="142" t="s">
        <v>196</v>
      </c>
      <c r="G2844" s="142" t="s">
        <v>1041</v>
      </c>
    </row>
    <row r="2845" spans="1:7" ht="12.95" customHeight="1">
      <c r="A2845" s="146"/>
      <c r="B2845" s="126"/>
      <c r="C2845" s="132"/>
      <c r="D2845" s="130"/>
      <c r="E2845" s="135"/>
      <c r="F2845" s="142" t="s">
        <v>197</v>
      </c>
      <c r="G2845" s="142" t="s">
        <v>221</v>
      </c>
    </row>
    <row r="2846" spans="1:7" ht="12.95" customHeight="1">
      <c r="A2846" s="146"/>
      <c r="B2846" s="126"/>
      <c r="C2846" s="132"/>
      <c r="D2846" s="130"/>
      <c r="E2846" s="135"/>
      <c r="F2846" s="142" t="s">
        <v>537</v>
      </c>
      <c r="G2846" s="142" t="s">
        <v>1042</v>
      </c>
    </row>
    <row r="2847" spans="1:7" ht="12.95" customHeight="1">
      <c r="A2847" s="146"/>
      <c r="B2847" s="126"/>
      <c r="C2847" s="132"/>
      <c r="D2847" s="130"/>
      <c r="E2847" s="135"/>
      <c r="F2847" s="142" t="s">
        <v>538</v>
      </c>
      <c r="G2847" s="142" t="s">
        <v>1043</v>
      </c>
    </row>
    <row r="2848" spans="1:7" ht="12.95" customHeight="1">
      <c r="A2848" s="146"/>
      <c r="B2848" s="126"/>
      <c r="C2848" s="132"/>
      <c r="D2848" s="130"/>
      <c r="E2848" s="135"/>
      <c r="F2848" s="135" t="s">
        <v>198</v>
      </c>
      <c r="G2848" s="135" t="s">
        <v>1044</v>
      </c>
    </row>
    <row r="2849" spans="1:7" ht="12.95" customHeight="1">
      <c r="A2849" s="162"/>
      <c r="B2849" s="127"/>
      <c r="C2849" s="128"/>
      <c r="D2849" s="129"/>
      <c r="E2849" s="135"/>
      <c r="F2849" s="113" t="s">
        <v>199</v>
      </c>
      <c r="G2849" s="135" t="s">
        <v>1045</v>
      </c>
    </row>
    <row r="2850" spans="1:7" ht="12.95" customHeight="1">
      <c r="A2850" s="162"/>
      <c r="B2850" s="127"/>
      <c r="C2850" s="128"/>
      <c r="D2850" s="129"/>
      <c r="E2850" s="135"/>
      <c r="F2850" s="142" t="s">
        <v>539</v>
      </c>
      <c r="G2850" s="142" t="s">
        <v>1046</v>
      </c>
    </row>
    <row r="2851" spans="1:7" ht="12.95" customHeight="1">
      <c r="A2851" s="147"/>
      <c r="B2851" s="118"/>
      <c r="C2851" s="119"/>
      <c r="D2851" s="120"/>
      <c r="E2851" s="135"/>
      <c r="F2851" s="144" t="s">
        <v>540</v>
      </c>
      <c r="G2851" s="144" t="s">
        <v>1047</v>
      </c>
    </row>
    <row r="2852" spans="1:7" ht="12.95" customHeight="1">
      <c r="A2852" s="141">
        <v>10</v>
      </c>
      <c r="B2852" s="114"/>
      <c r="C2852" s="115"/>
      <c r="D2852" s="116" t="s">
        <v>90</v>
      </c>
      <c r="E2852" s="135" t="s">
        <v>69</v>
      </c>
      <c r="F2852" s="135" t="s">
        <v>359</v>
      </c>
      <c r="G2852" s="143"/>
    </row>
    <row r="2853" spans="1:7" ht="12.95" customHeight="1">
      <c r="A2853" s="141">
        <v>11</v>
      </c>
      <c r="B2853" s="114"/>
      <c r="C2853" s="115"/>
      <c r="D2853" s="116" t="s">
        <v>91</v>
      </c>
      <c r="E2853" s="135" t="s">
        <v>69</v>
      </c>
      <c r="F2853" s="242" t="s">
        <v>607</v>
      </c>
      <c r="G2853" s="130"/>
    </row>
    <row r="2854" spans="1:7" ht="12.95" customHeight="1">
      <c r="A2854" s="431"/>
      <c r="B2854" s="428"/>
      <c r="C2854" s="115"/>
      <c r="D2854" s="116"/>
      <c r="E2854" s="135"/>
      <c r="F2854" s="745" t="s">
        <v>1131</v>
      </c>
      <c r="G2854" s="745"/>
    </row>
    <row r="2855" spans="1:7" ht="12.95" customHeight="1">
      <c r="A2855" s="431"/>
      <c r="B2855" s="428"/>
      <c r="C2855" s="115"/>
      <c r="D2855" s="116"/>
      <c r="E2855" s="135"/>
      <c r="F2855" s="772" t="s">
        <v>1132</v>
      </c>
      <c r="G2855" s="772"/>
    </row>
    <row r="2856" spans="1:7" ht="12.95" customHeight="1">
      <c r="A2856" s="431"/>
      <c r="B2856" s="428"/>
      <c r="C2856" s="115"/>
      <c r="D2856" s="116"/>
      <c r="E2856" s="135"/>
      <c r="F2856" s="196" t="s">
        <v>609</v>
      </c>
      <c r="G2856" s="129"/>
    </row>
    <row r="2857" spans="1:7" ht="12.95" customHeight="1">
      <c r="A2857" s="431"/>
      <c r="B2857" s="428"/>
      <c r="C2857" s="115"/>
      <c r="D2857" s="116"/>
      <c r="E2857" s="135"/>
      <c r="F2857" s="773" t="s">
        <v>610</v>
      </c>
      <c r="G2857" s="774"/>
    </row>
    <row r="2858" spans="1:7" ht="12.95" customHeight="1">
      <c r="A2858" s="160">
        <v>12</v>
      </c>
      <c r="B2858" s="114"/>
      <c r="C2858" s="115"/>
      <c r="D2858" s="125" t="s">
        <v>92</v>
      </c>
      <c r="E2858" s="135" t="s">
        <v>69</v>
      </c>
      <c r="F2858" s="779" t="s">
        <v>1246</v>
      </c>
      <c r="G2858" s="780"/>
    </row>
    <row r="2859" spans="1:7" ht="12.95" customHeight="1">
      <c r="A2859" s="160"/>
      <c r="B2859" s="428"/>
      <c r="C2859" s="115"/>
      <c r="D2859" s="125"/>
      <c r="E2859" s="135"/>
      <c r="F2859" s="779" t="s">
        <v>1244</v>
      </c>
      <c r="G2859" s="780"/>
    </row>
    <row r="2860" spans="1:7" ht="12.95" customHeight="1">
      <c r="A2860" s="160"/>
      <c r="B2860" s="428"/>
      <c r="C2860" s="115"/>
      <c r="D2860" s="125"/>
      <c r="E2860" s="135"/>
      <c r="F2860" s="779" t="s">
        <v>1245</v>
      </c>
      <c r="G2860" s="780"/>
    </row>
    <row r="2861" spans="1:7" ht="12.95" customHeight="1">
      <c r="A2861" s="160"/>
      <c r="B2861" s="428"/>
      <c r="C2861" s="115"/>
      <c r="D2861" s="125"/>
      <c r="E2861" s="135"/>
      <c r="F2861" s="765" t="s">
        <v>1242</v>
      </c>
      <c r="G2861" s="778"/>
    </row>
    <row r="2862" spans="1:7" ht="12.95" customHeight="1">
      <c r="A2862" s="160"/>
      <c r="B2862" s="428"/>
      <c r="C2862" s="115"/>
      <c r="D2862" s="125"/>
      <c r="E2862" s="135"/>
      <c r="F2862" s="765" t="s">
        <v>1247</v>
      </c>
      <c r="G2862" s="766"/>
    </row>
    <row r="2863" spans="1:7" ht="12.95" customHeight="1">
      <c r="A2863" s="141">
        <v>13</v>
      </c>
      <c r="B2863" s="114"/>
      <c r="C2863" s="115"/>
      <c r="D2863" s="116" t="s">
        <v>93</v>
      </c>
      <c r="E2863" s="135" t="s">
        <v>69</v>
      </c>
      <c r="F2863" s="176" t="s">
        <v>52</v>
      </c>
      <c r="G2863" s="180"/>
    </row>
    <row r="2864" spans="1:7" ht="12.95" customHeight="1">
      <c r="A2864" s="141">
        <v>14</v>
      </c>
      <c r="B2864" s="114"/>
      <c r="C2864" s="115"/>
      <c r="D2864" s="116" t="s">
        <v>94</v>
      </c>
      <c r="E2864" s="135" t="s">
        <v>69</v>
      </c>
      <c r="F2864" s="148" t="s">
        <v>360</v>
      </c>
      <c r="G2864" s="116"/>
    </row>
    <row r="2865" spans="1:7" ht="12.95" customHeight="1">
      <c r="A2865" s="146"/>
      <c r="B2865" s="126"/>
      <c r="C2865" s="132"/>
      <c r="D2865" s="130"/>
      <c r="E2865" s="135"/>
      <c r="F2865" s="148" t="s">
        <v>361</v>
      </c>
      <c r="G2865" s="116"/>
    </row>
    <row r="2866" spans="1:7" ht="12.95" customHeight="1">
      <c r="A2866" s="162"/>
      <c r="B2866" s="127"/>
      <c r="C2866" s="128"/>
      <c r="D2866" s="129"/>
      <c r="E2866" s="135"/>
      <c r="F2866" s="148" t="s">
        <v>362</v>
      </c>
      <c r="G2866" s="116"/>
    </row>
    <row r="2867" spans="1:7" ht="12.95" customHeight="1">
      <c r="A2867" s="147"/>
      <c r="B2867" s="118"/>
      <c r="C2867" s="119"/>
      <c r="D2867" s="120"/>
      <c r="E2867" s="135"/>
      <c r="F2867" s="148" t="s">
        <v>363</v>
      </c>
      <c r="G2867" s="116"/>
    </row>
    <row r="2868" spans="1:7" ht="12.95" customHeight="1">
      <c r="A2868" s="141">
        <v>15</v>
      </c>
      <c r="B2868" s="114"/>
      <c r="C2868" s="115"/>
      <c r="D2868" s="116" t="s">
        <v>95</v>
      </c>
      <c r="E2868" s="135" t="s">
        <v>69</v>
      </c>
      <c r="F2868" s="148"/>
      <c r="G2868" s="116"/>
    </row>
    <row r="2869" spans="1:7" ht="12.95" customHeight="1">
      <c r="A2869" s="149"/>
      <c r="B2869" s="135" t="s">
        <v>115</v>
      </c>
      <c r="C2869" s="135"/>
      <c r="D2869" s="135" t="s">
        <v>96</v>
      </c>
      <c r="E2869" s="135" t="s">
        <v>69</v>
      </c>
      <c r="F2869" s="148" t="s">
        <v>415</v>
      </c>
      <c r="G2869" s="116"/>
    </row>
    <row r="2870" spans="1:7" ht="12.95" customHeight="1">
      <c r="A2870" s="152"/>
      <c r="B2870" s="135" t="s">
        <v>116</v>
      </c>
      <c r="C2870" s="135"/>
      <c r="D2870" s="135" t="s">
        <v>97</v>
      </c>
      <c r="E2870" s="135" t="s">
        <v>69</v>
      </c>
      <c r="F2870" s="148" t="s">
        <v>139</v>
      </c>
      <c r="G2870" s="116"/>
    </row>
    <row r="2871" spans="1:7" ht="12.95" customHeight="1">
      <c r="A2871" s="152"/>
      <c r="B2871" s="135" t="s">
        <v>117</v>
      </c>
      <c r="C2871" s="135"/>
      <c r="D2871" s="135" t="s">
        <v>98</v>
      </c>
      <c r="E2871" s="135" t="s">
        <v>69</v>
      </c>
      <c r="F2871" s="148"/>
      <c r="G2871" s="116"/>
    </row>
    <row r="2872" spans="1:7" ht="12.95" customHeight="1">
      <c r="A2872" s="152"/>
      <c r="B2872" s="135"/>
      <c r="C2872" s="135" t="s">
        <v>52</v>
      </c>
      <c r="D2872" s="135" t="s">
        <v>99</v>
      </c>
      <c r="E2872" s="135" t="s">
        <v>69</v>
      </c>
      <c r="F2872" s="148" t="s">
        <v>140</v>
      </c>
      <c r="G2872" s="116"/>
    </row>
    <row r="2873" spans="1:7" ht="12.95" customHeight="1">
      <c r="A2873" s="152"/>
      <c r="B2873" s="135"/>
      <c r="C2873" s="135" t="s">
        <v>52</v>
      </c>
      <c r="D2873" s="135" t="s">
        <v>100</v>
      </c>
      <c r="E2873" s="135" t="s">
        <v>69</v>
      </c>
      <c r="F2873" s="148" t="s">
        <v>52</v>
      </c>
      <c r="G2873" s="116"/>
    </row>
    <row r="2874" spans="1:7" ht="30.75" customHeight="1">
      <c r="A2874" s="152"/>
      <c r="B2874" s="143" t="s">
        <v>118</v>
      </c>
      <c r="C2874" s="143"/>
      <c r="D2874" s="143" t="s">
        <v>101</v>
      </c>
      <c r="E2874" s="143" t="s">
        <v>69</v>
      </c>
      <c r="F2874" s="736" t="s">
        <v>417</v>
      </c>
      <c r="G2874" s="737"/>
    </row>
    <row r="2875" spans="1:7" s="706" customFormat="1" ht="12.95" customHeight="1">
      <c r="A2875" s="162"/>
      <c r="B2875" s="694" t="s">
        <v>119</v>
      </c>
      <c r="C2875" s="694"/>
      <c r="D2875" s="694" t="s">
        <v>102</v>
      </c>
      <c r="E2875" s="694" t="s">
        <v>69</v>
      </c>
      <c r="F2875" s="684" t="s">
        <v>131</v>
      </c>
      <c r="G2875" s="683"/>
    </row>
    <row r="2876" spans="1:7" ht="12.95" customHeight="1">
      <c r="A2876" s="152"/>
      <c r="B2876" s="135" t="s">
        <v>120</v>
      </c>
      <c r="C2876" s="135"/>
      <c r="D2876" s="135" t="s">
        <v>103</v>
      </c>
      <c r="E2876" s="135" t="s">
        <v>69</v>
      </c>
      <c r="F2876" s="148" t="s">
        <v>416</v>
      </c>
      <c r="G2876" s="116"/>
    </row>
    <row r="2877" spans="1:7" ht="12.95" customHeight="1">
      <c r="A2877" s="152"/>
      <c r="B2877" s="135" t="s">
        <v>121</v>
      </c>
      <c r="C2877" s="135"/>
      <c r="D2877" s="135" t="s">
        <v>104</v>
      </c>
      <c r="E2877" s="135" t="s">
        <v>69</v>
      </c>
      <c r="F2877" s="148" t="s">
        <v>132</v>
      </c>
      <c r="G2877" s="116"/>
    </row>
    <row r="2878" spans="1:7" ht="12.95" customHeight="1">
      <c r="A2878" s="152"/>
      <c r="B2878" s="135" t="s">
        <v>122</v>
      </c>
      <c r="C2878" s="135"/>
      <c r="D2878" s="135" t="s">
        <v>105</v>
      </c>
      <c r="E2878" s="135" t="s">
        <v>69</v>
      </c>
      <c r="F2878" s="136" t="s">
        <v>418</v>
      </c>
      <c r="G2878" s="116"/>
    </row>
    <row r="2879" spans="1:7" ht="12.95" customHeight="1">
      <c r="A2879" s="152"/>
      <c r="B2879" s="135" t="s">
        <v>123</v>
      </c>
      <c r="C2879" s="135"/>
      <c r="D2879" s="135" t="s">
        <v>106</v>
      </c>
      <c r="E2879" s="135" t="s">
        <v>69</v>
      </c>
      <c r="F2879" s="148" t="s">
        <v>419</v>
      </c>
      <c r="G2879" s="116"/>
    </row>
    <row r="2880" spans="1:7" ht="12.95" customHeight="1">
      <c r="A2880" s="150"/>
      <c r="B2880" s="135" t="s">
        <v>124</v>
      </c>
      <c r="C2880" s="135"/>
      <c r="D2880" s="135" t="s">
        <v>107</v>
      </c>
      <c r="E2880" s="135" t="s">
        <v>69</v>
      </c>
      <c r="F2880" s="148" t="s">
        <v>420</v>
      </c>
      <c r="G2880" s="116"/>
    </row>
    <row r="2881" spans="1:7" ht="12.95" customHeight="1">
      <c r="A2881" s="155"/>
      <c r="B2881" s="155"/>
      <c r="C2881" s="155"/>
      <c r="D2881" s="155"/>
      <c r="E2881" s="155"/>
      <c r="F2881" s="155"/>
      <c r="G2881" s="113"/>
    </row>
    <row r="2882" spans="1:7" ht="12.95" customHeight="1">
      <c r="A2882" s="155"/>
      <c r="B2882" s="155"/>
      <c r="C2882" s="155"/>
      <c r="D2882" s="155"/>
      <c r="E2882" s="155"/>
      <c r="F2882" s="155"/>
      <c r="G2882" s="113"/>
    </row>
    <row r="2883" spans="1:7" ht="12.95" customHeight="1">
      <c r="A2883" s="155"/>
      <c r="B2883" s="155"/>
      <c r="C2883" s="155"/>
      <c r="D2883" s="168" t="s">
        <v>133</v>
      </c>
      <c r="E2883" s="155"/>
      <c r="F2883" s="168"/>
      <c r="G2883" s="685" t="s">
        <v>152</v>
      </c>
    </row>
    <row r="2884" spans="1:7" ht="12.95" customHeight="1">
      <c r="A2884" s="155"/>
      <c r="B2884" s="155"/>
      <c r="C2884" s="155"/>
      <c r="D2884" s="168"/>
      <c r="E2884" s="155"/>
      <c r="F2884" s="168"/>
      <c r="G2884" s="685"/>
    </row>
    <row r="2885" spans="1:7" ht="12.95" customHeight="1">
      <c r="A2885" s="155"/>
      <c r="B2885" s="155"/>
      <c r="C2885" s="155"/>
      <c r="D2885" s="168"/>
      <c r="E2885" s="155"/>
      <c r="F2885" s="168"/>
      <c r="G2885" s="685"/>
    </row>
    <row r="2886" spans="1:7" ht="12.95" customHeight="1">
      <c r="A2886" s="155"/>
      <c r="B2886" s="155"/>
      <c r="C2886" s="155"/>
      <c r="D2886" s="159"/>
      <c r="E2886" s="155"/>
      <c r="F2886" s="445"/>
    </row>
    <row r="2887" spans="1:7" ht="12.95" customHeight="1">
      <c r="A2887" s="155"/>
      <c r="B2887" s="155"/>
      <c r="C2887" s="155"/>
      <c r="D2887" s="689"/>
      <c r="E2887" s="155"/>
      <c r="F2887" s="168"/>
      <c r="G2887" s="113"/>
    </row>
    <row r="2888" spans="1:7" ht="12.95" customHeight="1">
      <c r="A2888" s="155"/>
      <c r="B2888" s="155"/>
      <c r="C2888" s="155"/>
      <c r="D2888" s="680" t="s">
        <v>315</v>
      </c>
      <c r="E2888" s="155"/>
      <c r="F2888" s="168"/>
      <c r="G2888" s="699" t="s">
        <v>1143</v>
      </c>
    </row>
    <row r="2889" spans="1:7" ht="12.95" customHeight="1">
      <c r="A2889" s="155"/>
      <c r="B2889" s="155"/>
      <c r="C2889" s="155"/>
      <c r="D2889" s="731" t="s">
        <v>320</v>
      </c>
      <c r="E2889" s="155"/>
      <c r="F2889" s="168"/>
      <c r="G2889" s="113"/>
    </row>
    <row r="2890" spans="1:7" ht="12.95" customHeight="1">
      <c r="A2890" s="155"/>
      <c r="B2890" s="155"/>
      <c r="C2890" s="155"/>
      <c r="D2890" s="646"/>
      <c r="E2890" s="155"/>
      <c r="F2890" s="647"/>
      <c r="G2890" s="113"/>
    </row>
    <row r="2891" spans="1:7" ht="12.95" customHeight="1">
      <c r="A2891" s="155"/>
      <c r="B2891" s="155"/>
      <c r="C2891" s="155"/>
      <c r="D2891" s="646"/>
      <c r="E2891" s="155"/>
      <c r="F2891" s="647"/>
      <c r="G2891" s="113"/>
    </row>
    <row r="2892" spans="1:7" ht="12.95" customHeight="1">
      <c r="A2892" s="155"/>
      <c r="B2892" s="155"/>
      <c r="C2892" s="155"/>
      <c r="D2892" s="646"/>
      <c r="E2892" s="155"/>
      <c r="F2892" s="647"/>
      <c r="G2892" s="113"/>
    </row>
    <row r="2893" spans="1:7" ht="12.95" customHeight="1">
      <c r="A2893" s="155"/>
      <c r="B2893" s="155"/>
      <c r="C2893" s="155"/>
      <c r="D2893" s="646"/>
      <c r="E2893" s="155"/>
      <c r="F2893" s="647"/>
      <c r="G2893" s="113"/>
    </row>
    <row r="2894" spans="1:7" ht="12.95" customHeight="1">
      <c r="A2894" s="155"/>
      <c r="B2894" s="155"/>
      <c r="C2894" s="155"/>
      <c r="D2894" s="646"/>
      <c r="E2894" s="155"/>
      <c r="F2894" s="647"/>
      <c r="G2894" s="113"/>
    </row>
    <row r="2895" spans="1:7" ht="12.95" customHeight="1">
      <c r="A2895" s="155"/>
      <c r="B2895" s="155"/>
      <c r="C2895" s="155"/>
      <c r="D2895" s="646"/>
      <c r="E2895" s="155"/>
      <c r="F2895" s="647"/>
      <c r="G2895" s="113"/>
    </row>
    <row r="2896" spans="1:7" ht="12.95" customHeight="1">
      <c r="A2896" s="155"/>
      <c r="B2896" s="155"/>
      <c r="C2896" s="155"/>
      <c r="D2896" s="646"/>
      <c r="E2896" s="155"/>
      <c r="F2896" s="647"/>
      <c r="G2896" s="113"/>
    </row>
    <row r="2897" spans="1:7" ht="12.95" customHeight="1">
      <c r="A2897" s="155"/>
      <c r="B2897" s="155"/>
      <c r="C2897" s="155"/>
      <c r="D2897" s="646"/>
      <c r="E2897" s="155"/>
      <c r="F2897" s="647"/>
      <c r="G2897" s="113"/>
    </row>
    <row r="2898" spans="1:7" ht="12.95" customHeight="1">
      <c r="A2898" s="155"/>
      <c r="B2898" s="155"/>
      <c r="C2898" s="155"/>
      <c r="D2898" s="646"/>
      <c r="E2898" s="155"/>
      <c r="F2898" s="647"/>
      <c r="G2898" s="113"/>
    </row>
    <row r="2899" spans="1:7" ht="12.95" customHeight="1">
      <c r="A2899" s="155"/>
      <c r="B2899" s="155"/>
      <c r="C2899" s="155"/>
      <c r="D2899" s="646"/>
      <c r="E2899" s="155"/>
      <c r="F2899" s="647"/>
      <c r="G2899" s="113"/>
    </row>
    <row r="2900" spans="1:7" ht="12.95" customHeight="1">
      <c r="A2900" s="155"/>
      <c r="B2900" s="155"/>
      <c r="C2900" s="155"/>
      <c r="D2900" s="646"/>
      <c r="E2900" s="155"/>
      <c r="F2900" s="647"/>
      <c r="G2900" s="113"/>
    </row>
    <row r="2901" spans="1:7" ht="12.95" customHeight="1">
      <c r="A2901" s="155"/>
      <c r="B2901" s="155"/>
      <c r="C2901" s="155"/>
      <c r="D2901" s="646"/>
      <c r="E2901" s="155"/>
      <c r="F2901" s="647"/>
      <c r="G2901" s="113"/>
    </row>
    <row r="2902" spans="1:7" ht="12.95" customHeight="1">
      <c r="A2902" s="155"/>
      <c r="B2902" s="155"/>
      <c r="C2902" s="155"/>
      <c r="D2902" s="646"/>
      <c r="E2902" s="155"/>
      <c r="F2902" s="647"/>
      <c r="G2902" s="113"/>
    </row>
    <row r="2903" spans="1:7" ht="12.95" customHeight="1">
      <c r="A2903" s="155"/>
      <c r="B2903" s="155"/>
      <c r="C2903" s="155"/>
      <c r="D2903" s="689"/>
      <c r="E2903" s="155"/>
      <c r="F2903" s="685"/>
      <c r="G2903" s="113"/>
    </row>
    <row r="2904" spans="1:7" ht="12.95" customHeight="1">
      <c r="A2904" s="155"/>
      <c r="B2904" s="155"/>
      <c r="C2904" s="155"/>
      <c r="D2904" s="689"/>
      <c r="E2904" s="155"/>
      <c r="F2904" s="685"/>
      <c r="G2904" s="113"/>
    </row>
    <row r="2905" spans="1:7" ht="12.95" customHeight="1">
      <c r="A2905" s="155"/>
      <c r="B2905" s="155"/>
      <c r="C2905" s="155"/>
      <c r="D2905" s="689"/>
      <c r="E2905" s="155"/>
      <c r="F2905" s="685"/>
      <c r="G2905" s="113"/>
    </row>
    <row r="2906" spans="1:7" ht="12.95" customHeight="1">
      <c r="A2906" s="155"/>
      <c r="B2906" s="155"/>
      <c r="C2906" s="155"/>
      <c r="D2906" s="689"/>
      <c r="E2906" s="155"/>
      <c r="F2906" s="685"/>
      <c r="G2906" s="113"/>
    </row>
    <row r="2907" spans="1:7" ht="12.95" customHeight="1">
      <c r="A2907" s="155"/>
      <c r="B2907" s="155"/>
      <c r="C2907" s="155"/>
      <c r="D2907" s="689"/>
      <c r="E2907" s="155"/>
      <c r="F2907" s="685"/>
      <c r="G2907" s="113"/>
    </row>
    <row r="2908" spans="1:7" ht="12.95" customHeight="1">
      <c r="A2908" s="155"/>
      <c r="B2908" s="155"/>
      <c r="C2908" s="155"/>
      <c r="D2908" s="689"/>
      <c r="E2908" s="155"/>
      <c r="F2908" s="685"/>
      <c r="G2908" s="113"/>
    </row>
    <row r="2909" spans="1:7" ht="12.95" customHeight="1">
      <c r="A2909" s="155"/>
      <c r="B2909" s="155"/>
      <c r="C2909" s="155"/>
      <c r="D2909" s="689"/>
      <c r="E2909" s="155"/>
      <c r="F2909" s="685"/>
      <c r="G2909" s="113"/>
    </row>
    <row r="2910" spans="1:7" ht="12.95" customHeight="1">
      <c r="A2910" s="155"/>
      <c r="B2910" s="155"/>
      <c r="C2910" s="155"/>
      <c r="D2910" s="689"/>
      <c r="E2910" s="155"/>
      <c r="F2910" s="685"/>
      <c r="G2910" s="113"/>
    </row>
    <row r="2911" spans="1:7" ht="12.95" customHeight="1">
      <c r="A2911" s="155"/>
      <c r="B2911" s="155"/>
      <c r="C2911" s="155"/>
      <c r="D2911" s="689"/>
      <c r="E2911" s="155"/>
      <c r="F2911" s="685"/>
      <c r="G2911" s="113"/>
    </row>
    <row r="2912" spans="1:7" ht="12.95" customHeight="1">
      <c r="A2912" s="155"/>
      <c r="B2912" s="155"/>
      <c r="C2912" s="155"/>
      <c r="D2912" s="689"/>
      <c r="E2912" s="155"/>
      <c r="F2912" s="685"/>
      <c r="G2912" s="113"/>
    </row>
    <row r="2913" spans="1:7" ht="12.95" customHeight="1">
      <c r="A2913" s="155"/>
      <c r="B2913" s="155"/>
      <c r="C2913" s="155"/>
      <c r="D2913" s="689"/>
      <c r="E2913" s="155"/>
      <c r="F2913" s="685"/>
      <c r="G2913" s="113"/>
    </row>
    <row r="2914" spans="1:7" ht="12.95" customHeight="1">
      <c r="A2914" s="155"/>
      <c r="B2914" s="155"/>
      <c r="C2914" s="155"/>
      <c r="D2914" s="689"/>
      <c r="E2914" s="155"/>
      <c r="F2914" s="685"/>
      <c r="G2914" s="113"/>
    </row>
    <row r="2915" spans="1:7" ht="12.95" customHeight="1">
      <c r="A2915" s="155"/>
      <c r="B2915" s="155"/>
      <c r="C2915" s="155"/>
      <c r="D2915" s="689"/>
      <c r="E2915" s="155"/>
      <c r="F2915" s="685"/>
      <c r="G2915" s="113"/>
    </row>
    <row r="2916" spans="1:7" ht="12.95" customHeight="1">
      <c r="A2916" s="155"/>
      <c r="B2916" s="155"/>
      <c r="C2916" s="155"/>
      <c r="D2916" s="689"/>
      <c r="E2916" s="155"/>
      <c r="F2916" s="685"/>
      <c r="G2916" s="113"/>
    </row>
    <row r="2917" spans="1:7" ht="12.95" customHeight="1">
      <c r="A2917" s="155"/>
      <c r="B2917" s="155"/>
      <c r="C2917" s="155"/>
      <c r="D2917" s="689"/>
      <c r="E2917" s="155"/>
      <c r="F2917" s="685"/>
      <c r="G2917" s="113"/>
    </row>
    <row r="2918" spans="1:7" ht="12.95" customHeight="1">
      <c r="A2918" s="155"/>
      <c r="B2918" s="155"/>
      <c r="C2918" s="155"/>
      <c r="D2918" s="689"/>
      <c r="E2918" s="155"/>
      <c r="F2918" s="685"/>
      <c r="G2918" s="113"/>
    </row>
    <row r="2919" spans="1:7" ht="12.95" customHeight="1">
      <c r="A2919" s="155"/>
      <c r="B2919" s="155"/>
      <c r="C2919" s="155"/>
      <c r="D2919" s="646"/>
      <c r="E2919" s="155"/>
      <c r="F2919" s="647"/>
      <c r="G2919" s="113"/>
    </row>
    <row r="2920" spans="1:7" ht="12.95" customHeight="1">
      <c r="A2920" s="155"/>
      <c r="B2920" s="155"/>
      <c r="C2920" s="155"/>
      <c r="D2920" s="646"/>
      <c r="E2920" s="155"/>
      <c r="F2920" s="647"/>
      <c r="G2920" s="113"/>
    </row>
    <row r="2921" spans="1:7" ht="12.95" customHeight="1">
      <c r="A2921" s="155"/>
      <c r="B2921" s="155"/>
      <c r="C2921" s="155"/>
      <c r="D2921" s="646"/>
      <c r="E2921" s="155"/>
      <c r="F2921" s="647"/>
      <c r="G2921" s="113"/>
    </row>
    <row r="2922" spans="1:7" ht="12.95" customHeight="1">
      <c r="A2922" s="155"/>
      <c r="B2922" s="155"/>
      <c r="C2922" s="155"/>
      <c r="D2922" s="159"/>
      <c r="E2922" s="155"/>
      <c r="F2922" s="168"/>
      <c r="G2922" s="113"/>
    </row>
    <row r="2923" spans="1:7" ht="12.95" customHeight="1">
      <c r="A2923" s="155"/>
      <c r="B2923" s="155"/>
      <c r="C2923" s="155"/>
      <c r="D2923" s="159"/>
      <c r="E2923" s="155"/>
      <c r="F2923" s="168"/>
      <c r="G2923" s="113"/>
    </row>
    <row r="2924" spans="1:7" ht="12.95" customHeight="1">
      <c r="A2924" s="155"/>
      <c r="B2924" s="155"/>
      <c r="C2924" s="155"/>
      <c r="D2924" s="159"/>
      <c r="E2924" s="155"/>
      <c r="F2924" s="168"/>
      <c r="G2924" s="113"/>
    </row>
    <row r="2925" spans="1:7" ht="12.95" customHeight="1">
      <c r="A2925" s="155"/>
      <c r="B2925" s="155"/>
      <c r="C2925" s="155"/>
      <c r="D2925" s="159"/>
      <c r="E2925" s="155"/>
      <c r="F2925" s="168"/>
      <c r="G2925" s="113"/>
    </row>
    <row r="2926" spans="1:7" ht="12.95" customHeight="1">
      <c r="A2926" s="155"/>
      <c r="B2926" s="155"/>
      <c r="C2926" s="155"/>
      <c r="D2926" s="159"/>
      <c r="E2926" s="155"/>
      <c r="F2926" s="168"/>
      <c r="G2926" s="113"/>
    </row>
    <row r="2927" spans="1:7" ht="12.95" customHeight="1">
      <c r="A2927" s="155"/>
      <c r="B2927" s="155"/>
      <c r="C2927" s="155"/>
      <c r="D2927" s="159"/>
      <c r="E2927" s="155"/>
      <c r="F2927" s="168"/>
      <c r="G2927" s="113"/>
    </row>
    <row r="2928" spans="1:7" ht="19.5" customHeight="1">
      <c r="A2928" s="738" t="s">
        <v>80</v>
      </c>
      <c r="B2928" s="738"/>
      <c r="C2928" s="738"/>
      <c r="D2928" s="738"/>
      <c r="E2928" s="738"/>
      <c r="F2928" s="738"/>
      <c r="G2928" s="738"/>
    </row>
    <row r="2929" spans="1:7" ht="12.95" customHeight="1">
      <c r="A2929" s="181"/>
      <c r="B2929" s="181"/>
      <c r="C2929" s="181"/>
      <c r="D2929" s="181"/>
      <c r="E2929" s="181"/>
      <c r="F2929" s="181"/>
      <c r="G2929" s="113"/>
    </row>
    <row r="2930" spans="1:7" ht="16.5" customHeight="1">
      <c r="A2930" s="141">
        <v>1</v>
      </c>
      <c r="B2930" s="114"/>
      <c r="C2930" s="115"/>
      <c r="D2930" s="116" t="s">
        <v>81</v>
      </c>
      <c r="E2930" s="135" t="s">
        <v>69</v>
      </c>
      <c r="F2930" s="148"/>
      <c r="G2930" s="116"/>
    </row>
    <row r="2931" spans="1:7" ht="16.5" customHeight="1">
      <c r="A2931" s="141">
        <v>2</v>
      </c>
      <c r="B2931" s="114"/>
      <c r="C2931" s="115"/>
      <c r="D2931" s="116" t="s">
        <v>82</v>
      </c>
      <c r="E2931" s="135" t="s">
        <v>69</v>
      </c>
      <c r="F2931" s="749" t="s">
        <v>548</v>
      </c>
      <c r="G2931" s="825"/>
    </row>
    <row r="2932" spans="1:7" ht="15" customHeight="1">
      <c r="A2932" s="141">
        <v>3</v>
      </c>
      <c r="B2932" s="114"/>
      <c r="C2932" s="115"/>
      <c r="D2932" s="116" t="s">
        <v>83</v>
      </c>
      <c r="E2932" s="135" t="s">
        <v>69</v>
      </c>
      <c r="F2932" s="148" t="s">
        <v>481</v>
      </c>
      <c r="G2932" s="116"/>
    </row>
    <row r="2933" spans="1:7" ht="45.75" customHeight="1">
      <c r="A2933" s="160">
        <v>4</v>
      </c>
      <c r="B2933" s="649"/>
      <c r="C2933" s="650"/>
      <c r="D2933" s="125" t="s">
        <v>84</v>
      </c>
      <c r="E2933" s="143" t="s">
        <v>69</v>
      </c>
      <c r="F2933" s="749" t="s">
        <v>381</v>
      </c>
      <c r="G2933" s="750"/>
    </row>
    <row r="2934" spans="1:7" ht="32.25" customHeight="1">
      <c r="A2934" s="160">
        <v>5</v>
      </c>
      <c r="B2934" s="649"/>
      <c r="C2934" s="650"/>
      <c r="D2934" s="125" t="s">
        <v>85</v>
      </c>
      <c r="E2934" s="143" t="s">
        <v>69</v>
      </c>
      <c r="F2934" s="779" t="s">
        <v>367</v>
      </c>
      <c r="G2934" s="780"/>
    </row>
    <row r="2935" spans="1:7" ht="32.25" customHeight="1">
      <c r="A2935" s="146"/>
      <c r="B2935" s="126"/>
      <c r="C2935" s="132"/>
      <c r="D2935" s="130"/>
      <c r="E2935" s="135"/>
      <c r="F2935" s="779" t="s">
        <v>368</v>
      </c>
      <c r="G2935" s="780"/>
    </row>
    <row r="2936" spans="1:7" ht="32.25" customHeight="1">
      <c r="A2936" s="162"/>
      <c r="B2936" s="127"/>
      <c r="C2936" s="128"/>
      <c r="D2936" s="129"/>
      <c r="E2936" s="135"/>
      <c r="F2936" s="779" t="s">
        <v>369</v>
      </c>
      <c r="G2936" s="780"/>
    </row>
    <row r="2937" spans="1:7" ht="19.5" customHeight="1">
      <c r="A2937" s="162"/>
      <c r="B2937" s="127"/>
      <c r="C2937" s="128"/>
      <c r="D2937" s="129"/>
      <c r="E2937" s="135"/>
      <c r="F2937" s="779" t="s">
        <v>370</v>
      </c>
      <c r="G2937" s="780"/>
    </row>
    <row r="2938" spans="1:7" ht="32.25" customHeight="1">
      <c r="A2938" s="162"/>
      <c r="B2938" s="127"/>
      <c r="C2938" s="128"/>
      <c r="D2938" s="129"/>
      <c r="E2938" s="135"/>
      <c r="F2938" s="779" t="s">
        <v>371</v>
      </c>
      <c r="G2938" s="780"/>
    </row>
    <row r="2939" spans="1:7" ht="32.25" customHeight="1">
      <c r="A2939" s="162"/>
      <c r="B2939" s="127"/>
      <c r="C2939" s="128"/>
      <c r="D2939" s="129"/>
      <c r="E2939" s="135"/>
      <c r="F2939" s="779" t="s">
        <v>372</v>
      </c>
      <c r="G2939" s="780"/>
    </row>
    <row r="2940" spans="1:7" ht="19.5" customHeight="1">
      <c r="A2940" s="162"/>
      <c r="B2940" s="127"/>
      <c r="C2940" s="128"/>
      <c r="D2940" s="129"/>
      <c r="E2940" s="135"/>
      <c r="F2940" s="779" t="s">
        <v>373</v>
      </c>
      <c r="G2940" s="780"/>
    </row>
    <row r="2941" spans="1:7" ht="32.25" customHeight="1">
      <c r="A2941" s="162"/>
      <c r="B2941" s="127"/>
      <c r="C2941" s="128"/>
      <c r="D2941" s="129"/>
      <c r="E2941" s="135"/>
      <c r="F2941" s="779" t="s">
        <v>428</v>
      </c>
      <c r="G2941" s="780"/>
    </row>
    <row r="2942" spans="1:7" ht="32.25" customHeight="1">
      <c r="A2942" s="162"/>
      <c r="B2942" s="127"/>
      <c r="C2942" s="128"/>
      <c r="D2942" s="129"/>
      <c r="E2942" s="135"/>
      <c r="F2942" s="779" t="s">
        <v>374</v>
      </c>
      <c r="G2942" s="780"/>
    </row>
    <row r="2943" spans="1:7" ht="32.25" customHeight="1">
      <c r="A2943" s="162"/>
      <c r="B2943" s="127"/>
      <c r="C2943" s="128"/>
      <c r="D2943" s="129"/>
      <c r="E2943" s="135"/>
      <c r="F2943" s="779" t="s">
        <v>375</v>
      </c>
      <c r="G2943" s="780"/>
    </row>
    <row r="2944" spans="1:7" ht="32.25" customHeight="1">
      <c r="A2944" s="162"/>
      <c r="B2944" s="127"/>
      <c r="C2944" s="128"/>
      <c r="D2944" s="129"/>
      <c r="E2944" s="135"/>
      <c r="F2944" s="779" t="s">
        <v>376</v>
      </c>
      <c r="G2944" s="780"/>
    </row>
    <row r="2945" spans="1:7" ht="32.25" customHeight="1">
      <c r="A2945" s="162"/>
      <c r="B2945" s="127"/>
      <c r="C2945" s="128"/>
      <c r="D2945" s="129"/>
      <c r="E2945" s="135"/>
      <c r="F2945" s="779" t="s">
        <v>377</v>
      </c>
      <c r="G2945" s="780"/>
    </row>
    <row r="2946" spans="1:7" ht="18" customHeight="1">
      <c r="A2946" s="162"/>
      <c r="B2946" s="127"/>
      <c r="C2946" s="128"/>
      <c r="D2946" s="129"/>
      <c r="E2946" s="135"/>
      <c r="F2946" s="749" t="s">
        <v>378</v>
      </c>
      <c r="G2946" s="750"/>
    </row>
    <row r="2947" spans="1:7" ht="32.25" customHeight="1">
      <c r="A2947" s="162"/>
      <c r="B2947" s="127"/>
      <c r="C2947" s="128"/>
      <c r="D2947" s="129"/>
      <c r="E2947" s="135"/>
      <c r="F2947" s="749" t="s">
        <v>31</v>
      </c>
      <c r="G2947" s="750"/>
    </row>
    <row r="2948" spans="1:7" ht="48" customHeight="1">
      <c r="A2948" s="160">
        <v>6</v>
      </c>
      <c r="B2948" s="218"/>
      <c r="C2948" s="171"/>
      <c r="D2948" s="125" t="s">
        <v>86</v>
      </c>
      <c r="E2948" s="143" t="s">
        <v>69</v>
      </c>
      <c r="F2948" s="771" t="s">
        <v>564</v>
      </c>
      <c r="G2948" s="771"/>
    </row>
    <row r="2949" spans="1:7" ht="36" customHeight="1">
      <c r="A2949" s="162"/>
      <c r="B2949" s="127"/>
      <c r="C2949" s="128"/>
      <c r="D2949" s="129"/>
      <c r="E2949" s="135"/>
      <c r="F2949" s="771" t="s">
        <v>565</v>
      </c>
      <c r="G2949" s="771"/>
    </row>
    <row r="2950" spans="1:7" ht="48" customHeight="1">
      <c r="A2950" s="162"/>
      <c r="B2950" s="127"/>
      <c r="C2950" s="128"/>
      <c r="D2950" s="129"/>
      <c r="E2950" s="135"/>
      <c r="F2950" s="771" t="s">
        <v>566</v>
      </c>
      <c r="G2950" s="771"/>
    </row>
    <row r="2951" spans="1:7" ht="48" customHeight="1">
      <c r="A2951" s="162"/>
      <c r="B2951" s="127"/>
      <c r="C2951" s="128"/>
      <c r="D2951" s="129"/>
      <c r="E2951" s="135"/>
      <c r="F2951" s="771" t="s">
        <v>567</v>
      </c>
      <c r="G2951" s="771"/>
    </row>
    <row r="2952" spans="1:7" ht="30.75" customHeight="1">
      <c r="A2952" s="162"/>
      <c r="B2952" s="127"/>
      <c r="C2952" s="128"/>
      <c r="D2952" s="129"/>
      <c r="E2952" s="135"/>
      <c r="F2952" s="771" t="s">
        <v>568</v>
      </c>
      <c r="G2952" s="771"/>
    </row>
    <row r="2953" spans="1:7" ht="30" customHeight="1">
      <c r="A2953" s="162"/>
      <c r="B2953" s="127"/>
      <c r="C2953" s="128"/>
      <c r="D2953" s="129"/>
      <c r="E2953" s="135"/>
      <c r="F2953" s="771" t="s">
        <v>569</v>
      </c>
      <c r="G2953" s="771"/>
    </row>
    <row r="2954" spans="1:7" ht="35.25" customHeight="1">
      <c r="A2954" s="162"/>
      <c r="B2954" s="127"/>
      <c r="C2954" s="128"/>
      <c r="D2954" s="129"/>
      <c r="E2954" s="135"/>
      <c r="F2954" s="771" t="s">
        <v>570</v>
      </c>
      <c r="G2954" s="771"/>
    </row>
    <row r="2955" spans="1:7" ht="48" customHeight="1">
      <c r="A2955" s="162"/>
      <c r="B2955" s="127"/>
      <c r="C2955" s="128"/>
      <c r="D2955" s="129"/>
      <c r="E2955" s="135"/>
      <c r="F2955" s="771" t="s">
        <v>571</v>
      </c>
      <c r="G2955" s="771"/>
    </row>
    <row r="2956" spans="1:7" ht="33.75" customHeight="1">
      <c r="A2956" s="162"/>
      <c r="B2956" s="127"/>
      <c r="C2956" s="128"/>
      <c r="D2956" s="129"/>
      <c r="E2956" s="135"/>
      <c r="F2956" s="771" t="s">
        <v>572</v>
      </c>
      <c r="G2956" s="771"/>
    </row>
    <row r="2957" spans="1:7" ht="35.25" customHeight="1">
      <c r="A2957" s="162"/>
      <c r="B2957" s="127"/>
      <c r="C2957" s="128"/>
      <c r="D2957" s="129"/>
      <c r="E2957" s="135"/>
      <c r="F2957" s="771" t="s">
        <v>573</v>
      </c>
      <c r="G2957" s="771"/>
    </row>
    <row r="2958" spans="1:7" ht="33" customHeight="1">
      <c r="A2958" s="162"/>
      <c r="B2958" s="127"/>
      <c r="C2958" s="128"/>
      <c r="D2958" s="129"/>
      <c r="E2958" s="135"/>
      <c r="F2958" s="771" t="s">
        <v>574</v>
      </c>
      <c r="G2958" s="771"/>
    </row>
    <row r="2959" spans="1:7" ht="46.5" customHeight="1">
      <c r="A2959" s="162"/>
      <c r="B2959" s="127"/>
      <c r="C2959" s="128"/>
      <c r="D2959" s="129"/>
      <c r="E2959" s="135"/>
      <c r="F2959" s="771" t="s">
        <v>575</v>
      </c>
      <c r="G2959" s="771"/>
    </row>
    <row r="2960" spans="1:7" ht="50.25" customHeight="1">
      <c r="A2960" s="162"/>
      <c r="B2960" s="127"/>
      <c r="C2960" s="128"/>
      <c r="D2960" s="129"/>
      <c r="E2960" s="135"/>
      <c r="F2960" s="771" t="s">
        <v>576</v>
      </c>
      <c r="G2960" s="771"/>
    </row>
    <row r="2961" spans="1:15" ht="35.25" customHeight="1">
      <c r="A2961" s="162"/>
      <c r="B2961" s="127"/>
      <c r="C2961" s="128"/>
      <c r="D2961" s="129"/>
      <c r="E2961" s="135"/>
      <c r="F2961" s="771" t="s">
        <v>577</v>
      </c>
      <c r="G2961" s="771"/>
    </row>
    <row r="2962" spans="1:15" ht="48.75" customHeight="1">
      <c r="A2962" s="162"/>
      <c r="B2962" s="127"/>
      <c r="C2962" s="128"/>
      <c r="D2962" s="129"/>
      <c r="E2962" s="135"/>
      <c r="F2962" s="771" t="s">
        <v>578</v>
      </c>
      <c r="G2962" s="771"/>
    </row>
    <row r="2963" spans="1:15" ht="36" customHeight="1">
      <c r="A2963" s="162"/>
      <c r="B2963" s="127"/>
      <c r="C2963" s="128"/>
      <c r="D2963" s="129"/>
      <c r="E2963" s="135"/>
      <c r="F2963" s="771" t="s">
        <v>579</v>
      </c>
      <c r="G2963" s="771"/>
    </row>
    <row r="2964" spans="1:15" ht="96.75" customHeight="1">
      <c r="A2964" s="162"/>
      <c r="B2964" s="127"/>
      <c r="C2964" s="128"/>
      <c r="D2964" s="129"/>
      <c r="E2964" s="135"/>
      <c r="F2964" s="771" t="s">
        <v>580</v>
      </c>
      <c r="G2964" s="771"/>
    </row>
    <row r="2965" spans="1:15" ht="64.5" customHeight="1">
      <c r="A2965" s="162"/>
      <c r="B2965" s="127"/>
      <c r="C2965" s="128"/>
      <c r="D2965" s="129"/>
      <c r="E2965" s="135"/>
      <c r="F2965" s="771" t="s">
        <v>581</v>
      </c>
      <c r="G2965" s="771"/>
    </row>
    <row r="2966" spans="1:15" ht="36" customHeight="1">
      <c r="A2966" s="162"/>
      <c r="B2966" s="127"/>
      <c r="C2966" s="128"/>
      <c r="D2966" s="129"/>
      <c r="E2966" s="135"/>
      <c r="F2966" s="771" t="s">
        <v>582</v>
      </c>
      <c r="G2966" s="771"/>
    </row>
    <row r="2967" spans="1:15" ht="51" customHeight="1">
      <c r="A2967" s="162"/>
      <c r="B2967" s="127"/>
      <c r="C2967" s="128"/>
      <c r="D2967" s="129"/>
      <c r="E2967" s="135"/>
      <c r="F2967" s="771" t="s">
        <v>583</v>
      </c>
      <c r="G2967" s="771"/>
    </row>
    <row r="2968" spans="1:15" ht="33.75" customHeight="1">
      <c r="A2968" s="162"/>
      <c r="B2968" s="127"/>
      <c r="C2968" s="128"/>
      <c r="D2968" s="129"/>
      <c r="E2968" s="135"/>
      <c r="F2968" s="771" t="s">
        <v>584</v>
      </c>
      <c r="G2968" s="771"/>
    </row>
    <row r="2969" spans="1:15" ht="30.75" customHeight="1">
      <c r="A2969" s="162"/>
      <c r="B2969" s="127"/>
      <c r="C2969" s="128"/>
      <c r="D2969" s="129"/>
      <c r="E2969" s="135"/>
      <c r="F2969" s="771" t="s">
        <v>585</v>
      </c>
      <c r="G2969" s="771"/>
    </row>
    <row r="2970" spans="1:15" ht="36" customHeight="1">
      <c r="A2970" s="162"/>
      <c r="B2970" s="127"/>
      <c r="C2970" s="128"/>
      <c r="D2970" s="129"/>
      <c r="E2970" s="135"/>
      <c r="F2970" s="771" t="s">
        <v>586</v>
      </c>
      <c r="G2970" s="771"/>
    </row>
    <row r="2971" spans="1:15" ht="51" customHeight="1">
      <c r="A2971" s="162"/>
      <c r="B2971" s="127"/>
      <c r="C2971" s="128"/>
      <c r="D2971" s="129"/>
      <c r="E2971" s="135"/>
      <c r="F2971" s="771" t="s">
        <v>587</v>
      </c>
      <c r="G2971" s="771"/>
      <c r="H2971" s="193"/>
      <c r="I2971" s="193"/>
      <c r="J2971" s="193"/>
      <c r="K2971" s="193"/>
      <c r="L2971" s="193"/>
      <c r="M2971" s="193"/>
      <c r="N2971" s="193"/>
      <c r="O2971" s="193"/>
    </row>
    <row r="2972" spans="1:15" ht="51" customHeight="1">
      <c r="A2972" s="162"/>
      <c r="B2972" s="127"/>
      <c r="C2972" s="128"/>
      <c r="D2972" s="129"/>
      <c r="E2972" s="135"/>
      <c r="F2972" s="771" t="s">
        <v>588</v>
      </c>
      <c r="G2972" s="771"/>
      <c r="H2972" s="193"/>
      <c r="I2972" s="193"/>
      <c r="J2972" s="193"/>
      <c r="K2972" s="193"/>
      <c r="L2972" s="193"/>
      <c r="M2972" s="193"/>
      <c r="N2972" s="193"/>
      <c r="O2972" s="193"/>
    </row>
    <row r="2973" spans="1:15" ht="51" customHeight="1">
      <c r="A2973" s="162"/>
      <c r="B2973" s="127"/>
      <c r="C2973" s="128"/>
      <c r="D2973" s="129"/>
      <c r="E2973" s="135"/>
      <c r="F2973" s="771" t="s">
        <v>589</v>
      </c>
      <c r="G2973" s="771"/>
      <c r="H2973" s="193"/>
      <c r="I2973" s="193"/>
      <c r="J2973" s="193"/>
      <c r="K2973" s="193"/>
      <c r="L2973" s="193"/>
      <c r="M2973" s="193"/>
      <c r="N2973" s="193"/>
      <c r="O2973" s="193"/>
    </row>
    <row r="2974" spans="1:15" ht="51" customHeight="1">
      <c r="A2974" s="162"/>
      <c r="B2974" s="127"/>
      <c r="C2974" s="128"/>
      <c r="D2974" s="129"/>
      <c r="E2974" s="135"/>
      <c r="F2974" s="771" t="s">
        <v>590</v>
      </c>
      <c r="G2974" s="771"/>
      <c r="H2974" s="193"/>
      <c r="I2974" s="193"/>
      <c r="J2974" s="193"/>
      <c r="K2974" s="193"/>
      <c r="L2974" s="193"/>
      <c r="M2974" s="193"/>
      <c r="N2974" s="193"/>
      <c r="O2974" s="193"/>
    </row>
    <row r="2975" spans="1:15" ht="38.25" customHeight="1">
      <c r="A2975" s="162"/>
      <c r="B2975" s="127"/>
      <c r="C2975" s="128"/>
      <c r="D2975" s="129"/>
      <c r="E2975" s="135"/>
      <c r="F2975" s="771" t="s">
        <v>591</v>
      </c>
      <c r="G2975" s="771"/>
      <c r="H2975" s="193"/>
      <c r="I2975" s="193"/>
      <c r="J2975" s="193"/>
      <c r="K2975" s="193"/>
      <c r="L2975" s="193"/>
      <c r="M2975" s="193"/>
      <c r="N2975" s="193"/>
      <c r="O2975" s="193"/>
    </row>
    <row r="2976" spans="1:15" ht="51" customHeight="1">
      <c r="A2976" s="162"/>
      <c r="B2976" s="127"/>
      <c r="C2976" s="128"/>
      <c r="D2976" s="129"/>
      <c r="E2976" s="135"/>
      <c r="F2976" s="771" t="s">
        <v>592</v>
      </c>
      <c r="G2976" s="771"/>
      <c r="H2976" s="193"/>
      <c r="I2976" s="193"/>
      <c r="J2976" s="193"/>
      <c r="K2976" s="193"/>
      <c r="L2976" s="193"/>
      <c r="M2976" s="193"/>
      <c r="N2976" s="193"/>
      <c r="O2976" s="193"/>
    </row>
    <row r="2977" spans="1:15" ht="51" customHeight="1">
      <c r="A2977" s="162"/>
      <c r="B2977" s="127"/>
      <c r="C2977" s="128"/>
      <c r="D2977" s="129"/>
      <c r="E2977" s="135"/>
      <c r="F2977" s="771" t="s">
        <v>593</v>
      </c>
      <c r="G2977" s="771"/>
      <c r="H2977" s="193"/>
      <c r="I2977" s="193"/>
      <c r="J2977" s="193"/>
      <c r="K2977" s="193"/>
      <c r="L2977" s="193"/>
      <c r="M2977" s="193"/>
      <c r="N2977" s="193"/>
      <c r="O2977" s="193"/>
    </row>
    <row r="2978" spans="1:15" ht="66" customHeight="1">
      <c r="A2978" s="162"/>
      <c r="B2978" s="127"/>
      <c r="C2978" s="128"/>
      <c r="D2978" s="129"/>
      <c r="E2978" s="135"/>
      <c r="F2978" s="771" t="s">
        <v>649</v>
      </c>
      <c r="G2978" s="771"/>
      <c r="H2978" s="193"/>
      <c r="I2978" s="193"/>
      <c r="J2978" s="193"/>
      <c r="K2978" s="193"/>
      <c r="L2978" s="193"/>
      <c r="M2978" s="193"/>
      <c r="N2978" s="193"/>
      <c r="O2978" s="193"/>
    </row>
    <row r="2979" spans="1:15" ht="18.75" customHeight="1">
      <c r="A2979" s="162"/>
      <c r="B2979" s="127"/>
      <c r="C2979" s="128"/>
      <c r="D2979" s="129"/>
      <c r="E2979" s="135"/>
      <c r="F2979" s="135" t="s">
        <v>356</v>
      </c>
      <c r="G2979" s="258"/>
      <c r="H2979" s="193"/>
      <c r="I2979" s="193"/>
      <c r="J2979" s="193"/>
      <c r="K2979" s="193"/>
      <c r="L2979" s="193"/>
      <c r="M2979" s="193"/>
      <c r="N2979" s="193"/>
      <c r="O2979" s="193"/>
    </row>
    <row r="2980" spans="1:15" ht="18.75" customHeight="1">
      <c r="A2980" s="147"/>
      <c r="B2980" s="118"/>
      <c r="C2980" s="119"/>
      <c r="D2980" s="120"/>
      <c r="E2980" s="135"/>
      <c r="F2980" s="135" t="s">
        <v>434</v>
      </c>
      <c r="G2980" s="135"/>
      <c r="H2980" s="193"/>
      <c r="I2980" s="193"/>
      <c r="J2980" s="193"/>
      <c r="K2980" s="193"/>
      <c r="L2980" s="193"/>
      <c r="M2980" s="193"/>
      <c r="N2980" s="193"/>
      <c r="O2980" s="193"/>
    </row>
    <row r="2981" spans="1:15" ht="42" customHeight="1">
      <c r="A2981" s="160">
        <v>7</v>
      </c>
      <c r="B2981" s="218"/>
      <c r="C2981" s="171"/>
      <c r="D2981" s="125" t="s">
        <v>87</v>
      </c>
      <c r="E2981" s="143" t="s">
        <v>69</v>
      </c>
      <c r="F2981" s="736" t="s">
        <v>789</v>
      </c>
      <c r="G2981" s="737"/>
      <c r="H2981" s="193"/>
      <c r="I2981" s="193"/>
      <c r="J2981" s="193"/>
      <c r="K2981" s="193"/>
      <c r="L2981" s="193"/>
      <c r="M2981" s="193"/>
      <c r="N2981" s="193"/>
      <c r="O2981" s="193"/>
    </row>
    <row r="2982" spans="1:15" ht="21.75" customHeight="1">
      <c r="A2982" s="160">
        <v>8</v>
      </c>
      <c r="B2982" s="218"/>
      <c r="C2982" s="171"/>
      <c r="D2982" s="125" t="s">
        <v>88</v>
      </c>
      <c r="E2982" s="143" t="s">
        <v>69</v>
      </c>
      <c r="F2982" s="745" t="s">
        <v>790</v>
      </c>
      <c r="G2982" s="745"/>
      <c r="H2982" s="193"/>
      <c r="I2982" s="193"/>
      <c r="J2982" s="193"/>
      <c r="K2982" s="193"/>
      <c r="L2982" s="193"/>
      <c r="M2982" s="193"/>
      <c r="N2982" s="193"/>
      <c r="O2982" s="193"/>
    </row>
    <row r="2983" spans="1:15" ht="21.75" customHeight="1">
      <c r="A2983" s="146"/>
      <c r="B2983" s="126"/>
      <c r="C2983" s="132"/>
      <c r="D2983" s="130"/>
      <c r="E2983" s="135"/>
      <c r="F2983" s="745" t="s">
        <v>1527</v>
      </c>
      <c r="G2983" s="745"/>
      <c r="H2983" s="193"/>
      <c r="I2983" s="193"/>
      <c r="J2983" s="193"/>
      <c r="K2983" s="193"/>
      <c r="L2983" s="193"/>
      <c r="M2983" s="193"/>
      <c r="N2983" s="193"/>
      <c r="O2983" s="193"/>
    </row>
    <row r="2984" spans="1:15" ht="21.75" customHeight="1">
      <c r="A2984" s="162"/>
      <c r="B2984" s="127"/>
      <c r="C2984" s="128"/>
      <c r="D2984" s="129"/>
      <c r="E2984" s="135"/>
      <c r="F2984" s="745" t="s">
        <v>791</v>
      </c>
      <c r="G2984" s="745"/>
      <c r="H2984" s="193"/>
      <c r="I2984" s="193"/>
      <c r="J2984" s="193"/>
      <c r="K2984" s="193"/>
      <c r="L2984" s="193"/>
      <c r="M2984" s="193"/>
      <c r="N2984" s="193"/>
      <c r="O2984" s="193"/>
    </row>
    <row r="2985" spans="1:15" ht="35.25" customHeight="1">
      <c r="A2985" s="162"/>
      <c r="B2985" s="127"/>
      <c r="C2985" s="128"/>
      <c r="D2985" s="129"/>
      <c r="E2985" s="135"/>
      <c r="F2985" s="745" t="s">
        <v>792</v>
      </c>
      <c r="G2985" s="745"/>
      <c r="H2985" s="193"/>
      <c r="I2985" s="193"/>
      <c r="J2985" s="193"/>
      <c r="K2985" s="193"/>
      <c r="L2985" s="193"/>
      <c r="M2985" s="193"/>
      <c r="N2985" s="193"/>
      <c r="O2985" s="193"/>
    </row>
    <row r="2986" spans="1:15" ht="37.5" customHeight="1">
      <c r="A2986" s="162"/>
      <c r="B2986" s="127"/>
      <c r="C2986" s="128"/>
      <c r="D2986" s="129"/>
      <c r="E2986" s="135"/>
      <c r="F2986" s="745" t="s">
        <v>793</v>
      </c>
      <c r="G2986" s="745"/>
      <c r="H2986" s="193"/>
      <c r="I2986" s="193"/>
      <c r="J2986" s="193"/>
      <c r="K2986" s="193"/>
      <c r="L2986" s="193"/>
      <c r="M2986" s="193"/>
      <c r="N2986" s="193"/>
      <c r="O2986" s="193"/>
    </row>
    <row r="2987" spans="1:15" ht="19.5" customHeight="1">
      <c r="A2987" s="162"/>
      <c r="B2987" s="127"/>
      <c r="C2987" s="128"/>
      <c r="D2987" s="129"/>
      <c r="E2987" s="135"/>
      <c r="F2987" s="745" t="s">
        <v>794</v>
      </c>
      <c r="G2987" s="745"/>
      <c r="H2987" s="193"/>
      <c r="I2987" s="193"/>
      <c r="J2987" s="193"/>
      <c r="K2987" s="193"/>
      <c r="L2987" s="193"/>
      <c r="M2987" s="193"/>
      <c r="N2987" s="193"/>
      <c r="O2987" s="193"/>
    </row>
    <row r="2988" spans="1:15" ht="19.5" customHeight="1">
      <c r="A2988" s="162"/>
      <c r="B2988" s="127"/>
      <c r="C2988" s="128"/>
      <c r="D2988" s="129"/>
      <c r="E2988" s="135"/>
      <c r="F2988" s="745" t="s">
        <v>795</v>
      </c>
      <c r="G2988" s="745"/>
      <c r="H2988" s="193"/>
      <c r="I2988" s="193"/>
      <c r="J2988" s="193"/>
      <c r="K2988" s="193"/>
      <c r="L2988" s="193"/>
      <c r="M2988" s="193"/>
      <c r="N2988" s="193"/>
      <c r="O2988" s="193"/>
    </row>
    <row r="2989" spans="1:15" ht="19.5" customHeight="1">
      <c r="A2989" s="162"/>
      <c r="B2989" s="127"/>
      <c r="C2989" s="128"/>
      <c r="D2989" s="129"/>
      <c r="E2989" s="135"/>
      <c r="F2989" s="745" t="s">
        <v>796</v>
      </c>
      <c r="G2989" s="745"/>
      <c r="H2989" s="193"/>
      <c r="I2989" s="193"/>
      <c r="J2989" s="193"/>
      <c r="K2989" s="193"/>
      <c r="L2989" s="193"/>
      <c r="M2989" s="193"/>
      <c r="N2989" s="193"/>
      <c r="O2989" s="193"/>
    </row>
    <row r="2990" spans="1:15" ht="19.5" customHeight="1">
      <c r="A2990" s="162"/>
      <c r="B2990" s="127"/>
      <c r="C2990" s="128"/>
      <c r="D2990" s="129"/>
      <c r="E2990" s="135"/>
      <c r="F2990" s="745" t="s">
        <v>797</v>
      </c>
      <c r="G2990" s="745"/>
      <c r="H2990" s="193"/>
      <c r="I2990" s="193"/>
      <c r="J2990" s="193"/>
      <c r="K2990" s="193"/>
      <c r="L2990" s="193"/>
      <c r="M2990" s="193"/>
      <c r="N2990" s="193"/>
      <c r="O2990" s="193"/>
    </row>
    <row r="2991" spans="1:15" ht="19.5" customHeight="1">
      <c r="A2991" s="162"/>
      <c r="B2991" s="127"/>
      <c r="C2991" s="128"/>
      <c r="D2991" s="129"/>
      <c r="E2991" s="135"/>
      <c r="F2991" s="745" t="s">
        <v>798</v>
      </c>
      <c r="G2991" s="745"/>
      <c r="H2991" s="193"/>
      <c r="I2991" s="193"/>
      <c r="J2991" s="193"/>
      <c r="K2991" s="193"/>
      <c r="L2991" s="193"/>
      <c r="M2991" s="193"/>
      <c r="N2991" s="193"/>
      <c r="O2991" s="193"/>
    </row>
    <row r="2992" spans="1:15" ht="19.5" customHeight="1">
      <c r="A2992" s="162"/>
      <c r="B2992" s="127"/>
      <c r="C2992" s="128"/>
      <c r="D2992" s="129"/>
      <c r="E2992" s="135"/>
      <c r="F2992" s="745" t="s">
        <v>799</v>
      </c>
      <c r="G2992" s="745"/>
      <c r="H2992" s="194"/>
      <c r="I2992" s="194"/>
      <c r="J2992" s="194"/>
      <c r="K2992" s="194"/>
      <c r="L2992" s="194"/>
      <c r="M2992" s="194"/>
      <c r="N2992" s="194"/>
      <c r="O2992" s="194"/>
    </row>
    <row r="2993" spans="1:15" ht="19.5" customHeight="1">
      <c r="A2993" s="162"/>
      <c r="B2993" s="127"/>
      <c r="C2993" s="128"/>
      <c r="D2993" s="129"/>
      <c r="E2993" s="135"/>
      <c r="F2993" s="745" t="s">
        <v>800</v>
      </c>
      <c r="G2993" s="745"/>
      <c r="H2993" s="193"/>
      <c r="I2993" s="193"/>
      <c r="J2993" s="193"/>
      <c r="K2993" s="193"/>
      <c r="L2993" s="193"/>
      <c r="M2993" s="193"/>
      <c r="N2993" s="193"/>
      <c r="O2993" s="193"/>
    </row>
    <row r="2994" spans="1:15" ht="18.75" customHeight="1">
      <c r="A2994" s="141">
        <v>9</v>
      </c>
      <c r="B2994" s="114"/>
      <c r="C2994" s="115"/>
      <c r="D2994" s="116" t="s">
        <v>89</v>
      </c>
      <c r="E2994" s="135" t="s">
        <v>69</v>
      </c>
      <c r="F2994" s="142" t="s">
        <v>536</v>
      </c>
      <c r="G2994" s="142" t="s">
        <v>1040</v>
      </c>
      <c r="H2994" s="193"/>
      <c r="I2994" s="193"/>
      <c r="J2994" s="193"/>
      <c r="K2994" s="193"/>
      <c r="L2994" s="193"/>
      <c r="M2994" s="193"/>
      <c r="N2994" s="193"/>
      <c r="O2994" s="193"/>
    </row>
    <row r="2995" spans="1:15" ht="18.75" customHeight="1">
      <c r="A2995" s="146"/>
      <c r="B2995" s="126"/>
      <c r="C2995" s="132"/>
      <c r="D2995" s="130"/>
      <c r="E2995" s="135"/>
      <c r="F2995" s="142" t="s">
        <v>196</v>
      </c>
      <c r="G2995" s="142" t="s">
        <v>1041</v>
      </c>
      <c r="H2995" s="193"/>
      <c r="I2995" s="193"/>
      <c r="J2995" s="193"/>
      <c r="K2995" s="193"/>
      <c r="L2995" s="193"/>
      <c r="M2995" s="193"/>
      <c r="N2995" s="193"/>
      <c r="O2995" s="193"/>
    </row>
    <row r="2996" spans="1:15" ht="18.75" customHeight="1">
      <c r="A2996" s="162"/>
      <c r="B2996" s="127"/>
      <c r="C2996" s="128"/>
      <c r="D2996" s="129"/>
      <c r="E2996" s="135"/>
      <c r="F2996" s="142" t="s">
        <v>197</v>
      </c>
      <c r="G2996" s="142" t="s">
        <v>221</v>
      </c>
      <c r="H2996" s="193"/>
      <c r="I2996" s="193"/>
      <c r="J2996" s="193"/>
      <c r="K2996" s="193"/>
      <c r="L2996" s="193"/>
      <c r="M2996" s="193"/>
      <c r="N2996" s="193"/>
      <c r="O2996" s="193"/>
    </row>
    <row r="2997" spans="1:15" ht="18.75" customHeight="1">
      <c r="A2997" s="162"/>
      <c r="B2997" s="127"/>
      <c r="C2997" s="128"/>
      <c r="D2997" s="129"/>
      <c r="E2997" s="135"/>
      <c r="F2997" s="142" t="s">
        <v>537</v>
      </c>
      <c r="G2997" s="142" t="s">
        <v>1042</v>
      </c>
      <c r="H2997" s="194"/>
      <c r="I2997" s="194"/>
      <c r="J2997" s="194"/>
      <c r="K2997" s="194"/>
      <c r="L2997" s="194"/>
      <c r="M2997" s="194"/>
      <c r="N2997" s="194"/>
      <c r="O2997" s="194"/>
    </row>
    <row r="2998" spans="1:15" ht="18.75" customHeight="1">
      <c r="A2998" s="162"/>
      <c r="B2998" s="127"/>
      <c r="C2998" s="128"/>
      <c r="D2998" s="129"/>
      <c r="E2998" s="135"/>
      <c r="F2998" s="142" t="s">
        <v>538</v>
      </c>
      <c r="G2998" s="142" t="s">
        <v>1043</v>
      </c>
      <c r="H2998" s="193"/>
      <c r="I2998" s="193"/>
      <c r="J2998" s="193"/>
      <c r="K2998" s="193"/>
      <c r="L2998" s="193"/>
      <c r="M2998" s="193"/>
      <c r="N2998" s="193"/>
      <c r="O2998" s="193"/>
    </row>
    <row r="2999" spans="1:15" ht="18.75" customHeight="1">
      <c r="A2999" s="162"/>
      <c r="B2999" s="127"/>
      <c r="C2999" s="128"/>
      <c r="D2999" s="129"/>
      <c r="E2999" s="135"/>
      <c r="F2999" s="135" t="s">
        <v>198</v>
      </c>
      <c r="G2999" s="135" t="s">
        <v>1044</v>
      </c>
      <c r="H2999" s="193"/>
      <c r="I2999" s="193"/>
      <c r="J2999" s="193"/>
      <c r="K2999" s="193"/>
      <c r="L2999" s="193"/>
      <c r="M2999" s="193"/>
      <c r="N2999" s="193"/>
      <c r="O2999" s="193"/>
    </row>
    <row r="3000" spans="1:15" ht="18.75" customHeight="1">
      <c r="A3000" s="162"/>
      <c r="B3000" s="127"/>
      <c r="C3000" s="128"/>
      <c r="D3000" s="129"/>
      <c r="E3000" s="135"/>
      <c r="F3000" s="113" t="s">
        <v>199</v>
      </c>
      <c r="G3000" s="135" t="s">
        <v>1045</v>
      </c>
      <c r="H3000" s="193"/>
      <c r="I3000" s="193"/>
      <c r="J3000" s="193"/>
      <c r="K3000" s="193"/>
      <c r="L3000" s="193"/>
      <c r="M3000" s="193"/>
      <c r="N3000" s="193"/>
      <c r="O3000" s="193"/>
    </row>
    <row r="3001" spans="1:15" ht="18.75" customHeight="1">
      <c r="A3001" s="162"/>
      <c r="B3001" s="127"/>
      <c r="C3001" s="128"/>
      <c r="D3001" s="129"/>
      <c r="E3001" s="135"/>
      <c r="F3001" s="142" t="s">
        <v>539</v>
      </c>
      <c r="G3001" s="142" t="s">
        <v>1046</v>
      </c>
      <c r="H3001" s="193"/>
      <c r="I3001" s="193"/>
      <c r="J3001" s="193"/>
      <c r="K3001" s="193"/>
      <c r="L3001" s="193"/>
      <c r="M3001" s="193"/>
      <c r="N3001" s="193"/>
      <c r="O3001" s="193"/>
    </row>
    <row r="3002" spans="1:15" ht="18.75" customHeight="1">
      <c r="A3002" s="147"/>
      <c r="B3002" s="118"/>
      <c r="C3002" s="119"/>
      <c r="D3002" s="120"/>
      <c r="E3002" s="135"/>
      <c r="F3002" s="144" t="s">
        <v>540</v>
      </c>
      <c r="G3002" s="144" t="s">
        <v>1047</v>
      </c>
    </row>
    <row r="3003" spans="1:15" ht="17.25" customHeight="1">
      <c r="A3003" s="160">
        <v>10</v>
      </c>
      <c r="B3003" s="218"/>
      <c r="C3003" s="171"/>
      <c r="D3003" s="125" t="s">
        <v>90</v>
      </c>
      <c r="E3003" s="143" t="s">
        <v>69</v>
      </c>
      <c r="F3003" s="779" t="s">
        <v>801</v>
      </c>
      <c r="G3003" s="780"/>
    </row>
    <row r="3004" spans="1:15" ht="17.25" customHeight="1">
      <c r="A3004" s="141">
        <v>11</v>
      </c>
      <c r="B3004" s="114"/>
      <c r="C3004" s="115"/>
      <c r="D3004" s="116" t="s">
        <v>91</v>
      </c>
      <c r="E3004" s="135" t="s">
        <v>69</v>
      </c>
      <c r="F3004" s="775" t="s">
        <v>607</v>
      </c>
      <c r="G3004" s="775"/>
    </row>
    <row r="3005" spans="1:15" ht="21.75" customHeight="1">
      <c r="A3005" s="162"/>
      <c r="B3005" s="127"/>
      <c r="C3005" s="128"/>
      <c r="D3005" s="129"/>
      <c r="E3005" s="135"/>
      <c r="F3005" s="776" t="s">
        <v>1131</v>
      </c>
      <c r="G3005" s="776"/>
    </row>
    <row r="3006" spans="1:15" ht="22.5" customHeight="1">
      <c r="A3006" s="162"/>
      <c r="B3006" s="127"/>
      <c r="C3006" s="128"/>
      <c r="D3006" s="129"/>
      <c r="E3006" s="135"/>
      <c r="F3006" s="776" t="s">
        <v>1132</v>
      </c>
      <c r="G3006" s="776"/>
    </row>
    <row r="3007" spans="1:15" ht="17.25" customHeight="1">
      <c r="A3007" s="162"/>
      <c r="B3007" s="127"/>
      <c r="C3007" s="128"/>
      <c r="D3007" s="129"/>
      <c r="E3007" s="135"/>
      <c r="F3007" s="777" t="s">
        <v>609</v>
      </c>
      <c r="G3007" s="777"/>
    </row>
    <row r="3008" spans="1:15" ht="17.25" customHeight="1">
      <c r="A3008" s="162"/>
      <c r="B3008" s="127"/>
      <c r="C3008" s="128"/>
      <c r="D3008" s="129"/>
      <c r="E3008" s="135"/>
      <c r="F3008" s="776" t="s">
        <v>610</v>
      </c>
      <c r="G3008" s="776"/>
    </row>
    <row r="3009" spans="1:7" ht="19.5" customHeight="1">
      <c r="A3009" s="160">
        <v>12</v>
      </c>
      <c r="B3009" s="114"/>
      <c r="C3009" s="115"/>
      <c r="D3009" s="125" t="s">
        <v>92</v>
      </c>
      <c r="E3009" s="135" t="s">
        <v>69</v>
      </c>
      <c r="F3009" s="771" t="s">
        <v>802</v>
      </c>
      <c r="G3009" s="771"/>
    </row>
    <row r="3010" spans="1:7" ht="20.25" customHeight="1">
      <c r="A3010" s="182"/>
      <c r="B3010" s="126"/>
      <c r="C3010" s="132"/>
      <c r="D3010" s="133"/>
      <c r="E3010" s="135"/>
      <c r="F3010" s="771" t="s">
        <v>1528</v>
      </c>
      <c r="G3010" s="771"/>
    </row>
    <row r="3011" spans="1:7" ht="20.25" customHeight="1">
      <c r="A3011" s="183"/>
      <c r="B3011" s="127"/>
      <c r="C3011" s="128"/>
      <c r="D3011" s="184"/>
      <c r="E3011" s="135"/>
      <c r="F3011" s="771" t="s">
        <v>803</v>
      </c>
      <c r="G3011" s="771"/>
    </row>
    <row r="3012" spans="1:7" ht="20.25" customHeight="1">
      <c r="A3012" s="183"/>
      <c r="B3012" s="127"/>
      <c r="C3012" s="128"/>
      <c r="D3012" s="184"/>
      <c r="E3012" s="135"/>
      <c r="F3012" s="771" t="s">
        <v>804</v>
      </c>
      <c r="G3012" s="771"/>
    </row>
    <row r="3013" spans="1:7" ht="19.5" customHeight="1">
      <c r="A3013" s="183"/>
      <c r="B3013" s="127"/>
      <c r="C3013" s="128"/>
      <c r="D3013" s="184"/>
      <c r="E3013" s="135"/>
      <c r="F3013" s="771" t="s">
        <v>805</v>
      </c>
      <c r="G3013" s="771"/>
    </row>
    <row r="3014" spans="1:7" ht="18" customHeight="1">
      <c r="A3014" s="183"/>
      <c r="B3014" s="127"/>
      <c r="C3014" s="128"/>
      <c r="D3014" s="184"/>
      <c r="E3014" s="135"/>
      <c r="F3014" s="771" t="s">
        <v>806</v>
      </c>
      <c r="G3014" s="771"/>
    </row>
    <row r="3015" spans="1:7" ht="18" customHeight="1">
      <c r="A3015" s="183"/>
      <c r="B3015" s="127"/>
      <c r="C3015" s="128"/>
      <c r="D3015" s="184"/>
      <c r="E3015" s="135"/>
      <c r="F3015" s="771" t="s">
        <v>807</v>
      </c>
      <c r="G3015" s="771"/>
    </row>
    <row r="3016" spans="1:7" ht="18" customHeight="1">
      <c r="A3016" s="183"/>
      <c r="B3016" s="127"/>
      <c r="C3016" s="128"/>
      <c r="D3016" s="184"/>
      <c r="E3016" s="135"/>
      <c r="F3016" s="771" t="s">
        <v>808</v>
      </c>
      <c r="G3016" s="771"/>
    </row>
    <row r="3017" spans="1:7" ht="18" customHeight="1">
      <c r="A3017" s="183"/>
      <c r="B3017" s="127"/>
      <c r="C3017" s="128"/>
      <c r="D3017" s="184"/>
      <c r="E3017" s="135"/>
      <c r="F3017" s="771" t="s">
        <v>809</v>
      </c>
      <c r="G3017" s="771"/>
    </row>
    <row r="3018" spans="1:7" ht="18" customHeight="1">
      <c r="A3018" s="183"/>
      <c r="B3018" s="127"/>
      <c r="C3018" s="128"/>
      <c r="D3018" s="184"/>
      <c r="E3018" s="135"/>
      <c r="F3018" s="771" t="s">
        <v>810</v>
      </c>
      <c r="G3018" s="771"/>
    </row>
    <row r="3019" spans="1:7" ht="18" customHeight="1">
      <c r="A3019" s="183"/>
      <c r="B3019" s="127"/>
      <c r="C3019" s="128"/>
      <c r="D3019" s="184"/>
      <c r="E3019" s="135"/>
      <c r="F3019" s="771" t="s">
        <v>811</v>
      </c>
      <c r="G3019" s="771"/>
    </row>
    <row r="3020" spans="1:7" ht="18" customHeight="1">
      <c r="A3020" s="185"/>
      <c r="B3020" s="118"/>
      <c r="C3020" s="119"/>
      <c r="D3020" s="124"/>
      <c r="E3020" s="135"/>
      <c r="F3020" s="771" t="s">
        <v>812</v>
      </c>
      <c r="G3020" s="771"/>
    </row>
    <row r="3021" spans="1:7" ht="18" customHeight="1">
      <c r="A3021" s="141">
        <v>13</v>
      </c>
      <c r="B3021" s="114"/>
      <c r="C3021" s="115"/>
      <c r="D3021" s="116" t="s">
        <v>93</v>
      </c>
      <c r="E3021" s="135" t="s">
        <v>69</v>
      </c>
      <c r="F3021" s="771" t="s">
        <v>813</v>
      </c>
      <c r="G3021" s="771"/>
    </row>
    <row r="3022" spans="1:7" ht="18" customHeight="1">
      <c r="A3022" s="146"/>
      <c r="B3022" s="126"/>
      <c r="C3022" s="132"/>
      <c r="D3022" s="130"/>
      <c r="E3022" s="135"/>
      <c r="F3022" s="771" t="s">
        <v>814</v>
      </c>
      <c r="G3022" s="771"/>
    </row>
    <row r="3023" spans="1:7" ht="34.5" customHeight="1">
      <c r="A3023" s="162"/>
      <c r="B3023" s="127"/>
      <c r="C3023" s="128"/>
      <c r="D3023" s="129"/>
      <c r="E3023" s="135"/>
      <c r="F3023" s="771" t="s">
        <v>623</v>
      </c>
      <c r="G3023" s="771"/>
    </row>
    <row r="3024" spans="1:7" ht="17.25" customHeight="1">
      <c r="A3024" s="162"/>
      <c r="B3024" s="127"/>
      <c r="C3024" s="128"/>
      <c r="D3024" s="129"/>
      <c r="E3024" s="135"/>
      <c r="F3024" s="771" t="s">
        <v>624</v>
      </c>
      <c r="G3024" s="771"/>
    </row>
    <row r="3025" spans="1:7" ht="17.25" customHeight="1">
      <c r="A3025" s="162"/>
      <c r="B3025" s="127"/>
      <c r="C3025" s="128"/>
      <c r="D3025" s="129"/>
      <c r="E3025" s="135"/>
      <c r="F3025" s="771" t="s">
        <v>625</v>
      </c>
      <c r="G3025" s="771"/>
    </row>
    <row r="3026" spans="1:7" ht="17.25" customHeight="1">
      <c r="A3026" s="162"/>
      <c r="B3026" s="127"/>
      <c r="C3026" s="128"/>
      <c r="D3026" s="129"/>
      <c r="E3026" s="135"/>
      <c r="F3026" s="771" t="s">
        <v>626</v>
      </c>
      <c r="G3026" s="771"/>
    </row>
    <row r="3027" spans="1:7" ht="17.25" customHeight="1">
      <c r="A3027" s="162"/>
      <c r="B3027" s="127"/>
      <c r="C3027" s="128"/>
      <c r="D3027" s="129"/>
      <c r="E3027" s="135"/>
      <c r="F3027" s="771" t="s">
        <v>631</v>
      </c>
      <c r="G3027" s="771"/>
    </row>
    <row r="3028" spans="1:7" ht="17.25" customHeight="1">
      <c r="A3028" s="162"/>
      <c r="B3028" s="127"/>
      <c r="C3028" s="128"/>
      <c r="D3028" s="129"/>
      <c r="E3028" s="135"/>
      <c r="F3028" s="771" t="s">
        <v>632</v>
      </c>
      <c r="G3028" s="771"/>
    </row>
    <row r="3029" spans="1:7" ht="17.25" customHeight="1">
      <c r="A3029" s="162"/>
      <c r="B3029" s="127"/>
      <c r="C3029" s="128"/>
      <c r="D3029" s="129"/>
      <c r="E3029" s="135"/>
      <c r="F3029" s="771" t="s">
        <v>633</v>
      </c>
      <c r="G3029" s="771"/>
    </row>
    <row r="3030" spans="1:7" ht="17.25" customHeight="1">
      <c r="A3030" s="162"/>
      <c r="B3030" s="127"/>
      <c r="C3030" s="128"/>
      <c r="D3030" s="129"/>
      <c r="E3030" s="135"/>
      <c r="F3030" s="771" t="s">
        <v>634</v>
      </c>
      <c r="G3030" s="771"/>
    </row>
    <row r="3031" spans="1:7" ht="17.25" customHeight="1">
      <c r="A3031" s="162"/>
      <c r="B3031" s="127"/>
      <c r="C3031" s="128"/>
      <c r="D3031" s="129"/>
      <c r="E3031" s="135"/>
      <c r="F3031" s="771" t="s">
        <v>635</v>
      </c>
      <c r="G3031" s="771"/>
    </row>
    <row r="3032" spans="1:7" ht="18" customHeight="1">
      <c r="A3032" s="147"/>
      <c r="B3032" s="118"/>
      <c r="C3032" s="119"/>
      <c r="D3032" s="120"/>
      <c r="E3032" s="135"/>
      <c r="F3032" s="771" t="s">
        <v>636</v>
      </c>
      <c r="G3032" s="771"/>
    </row>
    <row r="3033" spans="1:7" ht="18" customHeight="1">
      <c r="A3033" s="141">
        <v>14</v>
      </c>
      <c r="B3033" s="114"/>
      <c r="C3033" s="115"/>
      <c r="D3033" s="116" t="s">
        <v>94</v>
      </c>
      <c r="E3033" s="135" t="s">
        <v>69</v>
      </c>
      <c r="F3033" s="799" t="s">
        <v>817</v>
      </c>
      <c r="G3033" s="799"/>
    </row>
    <row r="3034" spans="1:7" ht="36.75" customHeight="1">
      <c r="A3034" s="146"/>
      <c r="B3034" s="126"/>
      <c r="C3034" s="132"/>
      <c r="D3034" s="130"/>
      <c r="E3034" s="135"/>
      <c r="F3034" s="745" t="s">
        <v>725</v>
      </c>
      <c r="G3034" s="745"/>
    </row>
    <row r="3035" spans="1:7" ht="19.5" customHeight="1">
      <c r="A3035" s="162"/>
      <c r="B3035" s="127"/>
      <c r="C3035" s="128"/>
      <c r="D3035" s="129"/>
      <c r="E3035" s="135"/>
      <c r="F3035" s="745" t="s">
        <v>726</v>
      </c>
      <c r="G3035" s="745"/>
    </row>
    <row r="3036" spans="1:7" ht="29.25" customHeight="1">
      <c r="A3036" s="162"/>
      <c r="B3036" s="127"/>
      <c r="C3036" s="128"/>
      <c r="D3036" s="129"/>
      <c r="E3036" s="135"/>
      <c r="F3036" s="745" t="s">
        <v>815</v>
      </c>
      <c r="G3036" s="745"/>
    </row>
    <row r="3037" spans="1:7" ht="18" customHeight="1">
      <c r="A3037" s="162"/>
      <c r="B3037" s="127"/>
      <c r="C3037" s="128"/>
      <c r="D3037" s="129"/>
      <c r="E3037" s="135"/>
      <c r="F3037" s="745" t="s">
        <v>816</v>
      </c>
      <c r="G3037" s="745"/>
    </row>
    <row r="3038" spans="1:7" ht="18" customHeight="1">
      <c r="A3038" s="162"/>
      <c r="B3038" s="127"/>
      <c r="C3038" s="128"/>
      <c r="D3038" s="129"/>
      <c r="E3038" s="135"/>
      <c r="F3038" s="734" t="s">
        <v>848</v>
      </c>
      <c r="G3038" s="735"/>
    </row>
    <row r="3039" spans="1:7" ht="14.25" customHeight="1">
      <c r="A3039" s="162"/>
      <c r="B3039" s="127"/>
      <c r="C3039" s="128"/>
      <c r="D3039" s="129"/>
      <c r="E3039" s="135"/>
      <c r="F3039" s="795" t="s">
        <v>818</v>
      </c>
      <c r="G3039" s="795"/>
    </row>
    <row r="3040" spans="1:7" ht="45" customHeight="1">
      <c r="A3040" s="162"/>
      <c r="B3040" s="127"/>
      <c r="C3040" s="128"/>
      <c r="D3040" s="129"/>
      <c r="E3040" s="135"/>
      <c r="F3040" s="771" t="s">
        <v>819</v>
      </c>
      <c r="G3040" s="771"/>
    </row>
    <row r="3041" spans="1:7" ht="18" customHeight="1">
      <c r="A3041" s="162"/>
      <c r="B3041" s="127"/>
      <c r="C3041" s="128"/>
      <c r="D3041" s="129"/>
      <c r="E3041" s="135"/>
      <c r="F3041" s="771" t="s">
        <v>820</v>
      </c>
      <c r="G3041" s="771"/>
    </row>
    <row r="3042" spans="1:7" ht="18" customHeight="1">
      <c r="A3042" s="162"/>
      <c r="B3042" s="127"/>
      <c r="C3042" s="128"/>
      <c r="D3042" s="129"/>
      <c r="E3042" s="135"/>
      <c r="F3042" s="771" t="s">
        <v>821</v>
      </c>
      <c r="G3042" s="771"/>
    </row>
    <row r="3043" spans="1:7" ht="18" customHeight="1">
      <c r="A3043" s="162"/>
      <c r="B3043" s="127"/>
      <c r="C3043" s="128"/>
      <c r="D3043" s="129"/>
      <c r="E3043" s="135"/>
      <c r="F3043" s="771" t="s">
        <v>913</v>
      </c>
      <c r="G3043" s="771"/>
    </row>
    <row r="3044" spans="1:7" ht="18.75" customHeight="1">
      <c r="A3044" s="162"/>
      <c r="B3044" s="127"/>
      <c r="C3044" s="128"/>
      <c r="D3044" s="129"/>
      <c r="E3044" s="135"/>
      <c r="F3044" s="771" t="s">
        <v>685</v>
      </c>
      <c r="G3044" s="771"/>
    </row>
    <row r="3045" spans="1:7" ht="18.75" customHeight="1">
      <c r="A3045" s="162"/>
      <c r="B3045" s="127"/>
      <c r="C3045" s="128"/>
      <c r="D3045" s="129"/>
      <c r="E3045" s="135"/>
      <c r="F3045" s="771" t="s">
        <v>680</v>
      </c>
      <c r="G3045" s="771"/>
    </row>
    <row r="3046" spans="1:7" ht="34.5" customHeight="1">
      <c r="A3046" s="162"/>
      <c r="B3046" s="127"/>
      <c r="C3046" s="128"/>
      <c r="D3046" s="129"/>
      <c r="E3046" s="135"/>
      <c r="F3046" s="771" t="s">
        <v>646</v>
      </c>
      <c r="G3046" s="771"/>
    </row>
    <row r="3047" spans="1:7" ht="31.5" customHeight="1">
      <c r="A3047" s="147"/>
      <c r="B3047" s="118"/>
      <c r="C3047" s="119"/>
      <c r="D3047" s="120"/>
      <c r="E3047" s="135"/>
      <c r="F3047" s="771" t="s">
        <v>681</v>
      </c>
      <c r="G3047" s="771"/>
    </row>
    <row r="3048" spans="1:7" ht="18" customHeight="1">
      <c r="A3048" s="141">
        <v>15</v>
      </c>
      <c r="B3048" s="114"/>
      <c r="C3048" s="115"/>
      <c r="D3048" s="116" t="s">
        <v>95</v>
      </c>
      <c r="E3048" s="135" t="s">
        <v>69</v>
      </c>
      <c r="F3048" s="148"/>
      <c r="G3048" s="116"/>
    </row>
    <row r="3049" spans="1:7" ht="18" customHeight="1">
      <c r="A3049" s="149"/>
      <c r="B3049" s="135" t="s">
        <v>115</v>
      </c>
      <c r="C3049" s="135"/>
      <c r="D3049" s="135" t="s">
        <v>96</v>
      </c>
      <c r="E3049" s="135" t="s">
        <v>69</v>
      </c>
      <c r="F3049" s="148" t="s">
        <v>380</v>
      </c>
      <c r="G3049" s="116"/>
    </row>
    <row r="3050" spans="1:7" ht="18" customHeight="1">
      <c r="A3050" s="152"/>
      <c r="B3050" s="135" t="s">
        <v>116</v>
      </c>
      <c r="C3050" s="135"/>
      <c r="D3050" s="135" t="s">
        <v>97</v>
      </c>
      <c r="E3050" s="135" t="s">
        <v>69</v>
      </c>
      <c r="F3050" s="148" t="s">
        <v>139</v>
      </c>
      <c r="G3050" s="116"/>
    </row>
    <row r="3051" spans="1:7" ht="18" customHeight="1">
      <c r="A3051" s="152"/>
      <c r="B3051" s="135" t="s">
        <v>117</v>
      </c>
      <c r="C3051" s="135"/>
      <c r="D3051" s="135" t="s">
        <v>98</v>
      </c>
      <c r="E3051" s="135" t="s">
        <v>69</v>
      </c>
      <c r="F3051" s="148"/>
      <c r="G3051" s="116"/>
    </row>
    <row r="3052" spans="1:7" ht="18" customHeight="1">
      <c r="A3052" s="152"/>
      <c r="B3052" s="135"/>
      <c r="C3052" s="135" t="s">
        <v>52</v>
      </c>
      <c r="D3052" s="135" t="s">
        <v>99</v>
      </c>
      <c r="E3052" s="135" t="s">
        <v>69</v>
      </c>
      <c r="F3052" s="148" t="s">
        <v>379</v>
      </c>
      <c r="G3052" s="116"/>
    </row>
    <row r="3053" spans="1:7" ht="18" customHeight="1">
      <c r="A3053" s="152"/>
      <c r="B3053" s="135"/>
      <c r="C3053" s="135" t="s">
        <v>52</v>
      </c>
      <c r="D3053" s="135" t="s">
        <v>100</v>
      </c>
      <c r="E3053" s="135" t="s">
        <v>69</v>
      </c>
      <c r="F3053" s="148" t="s">
        <v>52</v>
      </c>
      <c r="G3053" s="116"/>
    </row>
    <row r="3054" spans="1:7" ht="18" customHeight="1">
      <c r="A3054" s="152"/>
      <c r="B3054" s="135" t="s">
        <v>118</v>
      </c>
      <c r="C3054" s="135"/>
      <c r="D3054" s="135" t="s">
        <v>101</v>
      </c>
      <c r="E3054" s="135" t="s">
        <v>69</v>
      </c>
      <c r="F3054" s="148" t="s">
        <v>482</v>
      </c>
      <c r="G3054" s="116"/>
    </row>
    <row r="3055" spans="1:7" ht="18" customHeight="1">
      <c r="A3055" s="152"/>
      <c r="B3055" s="135" t="s">
        <v>119</v>
      </c>
      <c r="C3055" s="135"/>
      <c r="D3055" s="135" t="s">
        <v>102</v>
      </c>
      <c r="E3055" s="135" t="s">
        <v>69</v>
      </c>
      <c r="F3055" s="148" t="s">
        <v>131</v>
      </c>
      <c r="G3055" s="116"/>
    </row>
    <row r="3056" spans="1:7" ht="15" customHeight="1">
      <c r="A3056" s="152"/>
      <c r="B3056" s="135" t="s">
        <v>120</v>
      </c>
      <c r="C3056" s="135"/>
      <c r="D3056" s="135" t="s">
        <v>103</v>
      </c>
      <c r="E3056" s="135" t="s">
        <v>69</v>
      </c>
      <c r="F3056" s="148" t="s">
        <v>435</v>
      </c>
      <c r="G3056" s="116"/>
    </row>
    <row r="3057" spans="1:15" ht="16.5" customHeight="1">
      <c r="A3057" s="152"/>
      <c r="B3057" s="135" t="s">
        <v>121</v>
      </c>
      <c r="C3057" s="135"/>
      <c r="D3057" s="135" t="s">
        <v>104</v>
      </c>
      <c r="E3057" s="135" t="s">
        <v>69</v>
      </c>
      <c r="F3057" s="148" t="s">
        <v>132</v>
      </c>
      <c r="G3057" s="116"/>
    </row>
    <row r="3058" spans="1:15" ht="16.5" customHeight="1">
      <c r="A3058" s="152"/>
      <c r="B3058" s="135" t="s">
        <v>122</v>
      </c>
      <c r="C3058" s="135"/>
      <c r="D3058" s="135" t="s">
        <v>105</v>
      </c>
      <c r="E3058" s="135" t="s">
        <v>69</v>
      </c>
      <c r="F3058" s="148" t="s">
        <v>436</v>
      </c>
      <c r="G3058" s="116"/>
    </row>
    <row r="3059" spans="1:15" ht="16.5" customHeight="1">
      <c r="A3059" s="152"/>
      <c r="B3059" s="135" t="s">
        <v>123</v>
      </c>
      <c r="C3059" s="135"/>
      <c r="D3059" s="135" t="s">
        <v>106</v>
      </c>
      <c r="E3059" s="135" t="s">
        <v>69</v>
      </c>
      <c r="F3059" s="148" t="s">
        <v>437</v>
      </c>
      <c r="G3059" s="116"/>
    </row>
    <row r="3060" spans="1:15" ht="15" customHeight="1">
      <c r="A3060" s="150"/>
      <c r="B3060" s="135" t="s">
        <v>124</v>
      </c>
      <c r="C3060" s="135"/>
      <c r="D3060" s="135" t="s">
        <v>107</v>
      </c>
      <c r="E3060" s="135" t="s">
        <v>69</v>
      </c>
      <c r="F3060" s="148" t="s">
        <v>438</v>
      </c>
      <c r="G3060" s="116"/>
    </row>
    <row r="3061" spans="1:15" ht="15" customHeight="1">
      <c r="A3061" s="155"/>
      <c r="B3061" s="155"/>
      <c r="C3061" s="155"/>
      <c r="D3061" s="155"/>
      <c r="E3061" s="155"/>
      <c r="F3061" s="155"/>
      <c r="G3061" s="113"/>
    </row>
    <row r="3062" spans="1:15" ht="15" customHeight="1">
      <c r="A3062" s="155"/>
      <c r="B3062" s="155"/>
      <c r="C3062" s="155"/>
      <c r="D3062" s="155"/>
      <c r="E3062" s="155"/>
      <c r="F3062" s="155"/>
      <c r="G3062" s="647" t="s">
        <v>152</v>
      </c>
    </row>
    <row r="3063" spans="1:15" ht="14.25" customHeight="1">
      <c r="A3063" s="781" t="s">
        <v>133</v>
      </c>
      <c r="B3063" s="781"/>
      <c r="C3063" s="781"/>
      <c r="D3063" s="781"/>
      <c r="E3063" s="155"/>
      <c r="F3063" s="943" t="s">
        <v>1531</v>
      </c>
      <c r="G3063" s="943"/>
      <c r="H3063" s="193"/>
      <c r="I3063" s="193"/>
      <c r="J3063" s="193"/>
      <c r="K3063" s="193"/>
      <c r="L3063" s="193"/>
      <c r="M3063" s="193"/>
      <c r="N3063" s="193"/>
      <c r="O3063" s="193"/>
    </row>
    <row r="3064" spans="1:15" ht="14.25" customHeight="1">
      <c r="A3064" s="155"/>
      <c r="B3064" s="155"/>
      <c r="C3064" s="155"/>
      <c r="D3064" s="168"/>
      <c r="E3064" s="155"/>
      <c r="F3064" s="168"/>
      <c r="G3064" s="113"/>
      <c r="H3064" s="193"/>
      <c r="I3064" s="193"/>
      <c r="J3064" s="193"/>
      <c r="K3064" s="193"/>
      <c r="L3064" s="193"/>
      <c r="M3064" s="193"/>
      <c r="N3064" s="193"/>
      <c r="O3064" s="193"/>
    </row>
    <row r="3065" spans="1:15" ht="14.25" customHeight="1">
      <c r="A3065" s="155"/>
      <c r="B3065" s="155"/>
      <c r="C3065" s="155"/>
      <c r="D3065" s="168"/>
      <c r="E3065" s="155"/>
      <c r="F3065" s="168"/>
      <c r="G3065" s="113"/>
      <c r="H3065" s="193"/>
      <c r="I3065" s="193"/>
      <c r="J3065" s="193"/>
      <c r="K3065" s="193"/>
      <c r="L3065" s="193"/>
      <c r="M3065" s="193"/>
      <c r="N3065" s="193"/>
      <c r="O3065" s="193"/>
    </row>
    <row r="3066" spans="1:15" ht="14.25" customHeight="1">
      <c r="A3066" s="155"/>
      <c r="B3066" s="155"/>
      <c r="C3066" s="155"/>
      <c r="D3066" s="168"/>
      <c r="E3066" s="155"/>
      <c r="F3066" s="168"/>
      <c r="G3066" s="113"/>
      <c r="H3066" s="193"/>
      <c r="I3066" s="193"/>
      <c r="J3066" s="193"/>
      <c r="K3066" s="193"/>
      <c r="L3066" s="193"/>
      <c r="M3066" s="193"/>
      <c r="N3066" s="193"/>
      <c r="O3066" s="193"/>
    </row>
    <row r="3067" spans="1:15" ht="14.25" customHeight="1">
      <c r="A3067" s="932" t="s">
        <v>383</v>
      </c>
      <c r="B3067" s="261"/>
      <c r="C3067" s="261"/>
      <c r="D3067" s="261"/>
      <c r="E3067" s="261"/>
      <c r="F3067" s="168"/>
      <c r="G3067" s="680" t="s">
        <v>541</v>
      </c>
      <c r="H3067" s="193"/>
      <c r="I3067" s="193"/>
      <c r="J3067" s="193"/>
      <c r="K3067" s="193"/>
      <c r="L3067" s="193"/>
      <c r="M3067" s="193"/>
      <c r="N3067" s="193"/>
      <c r="O3067" s="193"/>
    </row>
    <row r="3068" spans="1:15" ht="14.25" customHeight="1">
      <c r="A3068" s="781" t="s">
        <v>1351</v>
      </c>
      <c r="B3068" s="781"/>
      <c r="C3068" s="781"/>
      <c r="D3068" s="781"/>
      <c r="E3068" s="781"/>
      <c r="F3068" s="647"/>
      <c r="G3068" s="277" t="s">
        <v>908</v>
      </c>
      <c r="H3068" s="193"/>
      <c r="I3068" s="193"/>
      <c r="J3068" s="193"/>
      <c r="K3068" s="193"/>
      <c r="L3068" s="193"/>
      <c r="M3068" s="193"/>
      <c r="N3068" s="193"/>
      <c r="O3068" s="193"/>
    </row>
    <row r="3069" spans="1:15" ht="14.25" customHeight="1">
      <c r="A3069" s="655"/>
      <c r="B3069" s="655"/>
      <c r="C3069" s="655"/>
      <c r="D3069" s="655"/>
      <c r="E3069" s="655"/>
      <c r="F3069" s="647"/>
      <c r="G3069" s="113"/>
      <c r="H3069" s="193"/>
      <c r="I3069" s="193"/>
      <c r="J3069" s="193"/>
      <c r="K3069" s="193"/>
      <c r="L3069" s="193"/>
      <c r="M3069" s="193"/>
      <c r="N3069" s="193"/>
      <c r="O3069" s="193"/>
    </row>
    <row r="3070" spans="1:15" ht="14.25" customHeight="1">
      <c r="A3070" s="655"/>
      <c r="B3070" s="655"/>
      <c r="C3070" s="655"/>
      <c r="D3070" s="655"/>
      <c r="E3070" s="655"/>
      <c r="F3070" s="647"/>
      <c r="G3070" s="113"/>
      <c r="H3070" s="193"/>
      <c r="I3070" s="193"/>
      <c r="J3070" s="193"/>
      <c r="K3070" s="193"/>
      <c r="L3070" s="193"/>
      <c r="M3070" s="193"/>
      <c r="N3070" s="193"/>
      <c r="O3070" s="193"/>
    </row>
    <row r="3071" spans="1:15" ht="14.25" customHeight="1">
      <c r="A3071" s="655"/>
      <c r="B3071" s="655"/>
      <c r="C3071" s="655"/>
      <c r="D3071" s="655"/>
      <c r="E3071" s="655"/>
      <c r="F3071" s="647"/>
      <c r="G3071" s="113"/>
      <c r="H3071" s="193"/>
      <c r="I3071" s="193"/>
      <c r="J3071" s="193"/>
      <c r="K3071" s="193"/>
      <c r="L3071" s="193"/>
      <c r="M3071" s="193"/>
      <c r="N3071" s="193"/>
      <c r="O3071" s="193"/>
    </row>
    <row r="3072" spans="1:15" ht="14.25" customHeight="1">
      <c r="A3072" s="655"/>
      <c r="B3072" s="655"/>
      <c r="C3072" s="655"/>
      <c r="D3072" s="655"/>
      <c r="E3072" s="655"/>
      <c r="F3072" s="647"/>
      <c r="G3072" s="113"/>
      <c r="H3072" s="193"/>
      <c r="I3072" s="193"/>
      <c r="J3072" s="193"/>
      <c r="K3072" s="193"/>
      <c r="L3072" s="193"/>
      <c r="M3072" s="193"/>
      <c r="N3072" s="193"/>
      <c r="O3072" s="193"/>
    </row>
    <row r="3073" spans="1:15" ht="14.25" customHeight="1">
      <c r="A3073" s="655"/>
      <c r="B3073" s="655"/>
      <c r="C3073" s="655"/>
      <c r="D3073" s="655"/>
      <c r="E3073" s="655"/>
      <c r="F3073" s="647"/>
      <c r="G3073" s="113"/>
      <c r="H3073" s="193"/>
      <c r="I3073" s="193"/>
      <c r="J3073" s="193"/>
      <c r="K3073" s="193"/>
      <c r="L3073" s="193"/>
      <c r="M3073" s="193"/>
      <c r="N3073" s="193"/>
      <c r="O3073" s="193"/>
    </row>
    <row r="3074" spans="1:15" ht="14.25" customHeight="1">
      <c r="A3074" s="655"/>
      <c r="B3074" s="655"/>
      <c r="C3074" s="655"/>
      <c r="D3074" s="655"/>
      <c r="E3074" s="655"/>
      <c r="F3074" s="647"/>
      <c r="G3074" s="113"/>
      <c r="H3074" s="193"/>
      <c r="I3074" s="193"/>
      <c r="J3074" s="193"/>
      <c r="K3074" s="193"/>
      <c r="L3074" s="193"/>
      <c r="M3074" s="193"/>
      <c r="N3074" s="193"/>
      <c r="O3074" s="193"/>
    </row>
    <row r="3075" spans="1:15" ht="14.25" customHeight="1">
      <c r="A3075" s="655"/>
      <c r="B3075" s="655"/>
      <c r="C3075" s="655"/>
      <c r="D3075" s="655"/>
      <c r="E3075" s="655"/>
      <c r="F3075" s="647"/>
      <c r="G3075" s="113"/>
      <c r="H3075" s="193"/>
      <c r="I3075" s="193"/>
      <c r="J3075" s="193"/>
      <c r="K3075" s="193"/>
      <c r="L3075" s="193"/>
      <c r="M3075" s="193"/>
      <c r="N3075" s="193"/>
      <c r="O3075" s="193"/>
    </row>
    <row r="3076" spans="1:15" ht="14.25" customHeight="1">
      <c r="A3076" s="655"/>
      <c r="B3076" s="655"/>
      <c r="C3076" s="655"/>
      <c r="D3076" s="655"/>
      <c r="E3076" s="655"/>
      <c r="F3076" s="647"/>
      <c r="G3076" s="113"/>
      <c r="H3076" s="193"/>
      <c r="I3076" s="193"/>
      <c r="J3076" s="193"/>
      <c r="K3076" s="193"/>
      <c r="L3076" s="193"/>
      <c r="M3076" s="193"/>
      <c r="N3076" s="193"/>
      <c r="O3076" s="193"/>
    </row>
    <row r="3077" spans="1:15" ht="14.25" customHeight="1">
      <c r="A3077" s="655"/>
      <c r="B3077" s="655"/>
      <c r="C3077" s="655"/>
      <c r="D3077" s="655"/>
      <c r="E3077" s="655"/>
      <c r="F3077" s="647"/>
      <c r="G3077" s="113"/>
      <c r="H3077" s="193"/>
      <c r="I3077" s="193"/>
      <c r="J3077" s="193"/>
      <c r="K3077" s="193"/>
      <c r="L3077" s="193"/>
      <c r="M3077" s="193"/>
      <c r="N3077" s="193"/>
      <c r="O3077" s="193"/>
    </row>
    <row r="3078" spans="1:15" ht="14.25" customHeight="1">
      <c r="A3078" s="655"/>
      <c r="B3078" s="655"/>
      <c r="C3078" s="655"/>
      <c r="D3078" s="655"/>
      <c r="E3078" s="655"/>
      <c r="F3078" s="647"/>
      <c r="G3078" s="113"/>
      <c r="H3078" s="193"/>
      <c r="I3078" s="193"/>
      <c r="J3078" s="193"/>
      <c r="K3078" s="193"/>
      <c r="L3078" s="193"/>
      <c r="M3078" s="193"/>
      <c r="N3078" s="193"/>
      <c r="O3078" s="193"/>
    </row>
    <row r="3079" spans="1:15" ht="14.25" customHeight="1">
      <c r="A3079" s="655"/>
      <c r="B3079" s="655"/>
      <c r="C3079" s="655"/>
      <c r="D3079" s="655"/>
      <c r="E3079" s="655"/>
      <c r="F3079" s="647"/>
      <c r="G3079" s="113"/>
      <c r="H3079" s="193"/>
      <c r="I3079" s="193"/>
      <c r="J3079" s="193"/>
      <c r="K3079" s="193"/>
      <c r="L3079" s="193"/>
      <c r="M3079" s="193"/>
      <c r="N3079" s="193"/>
      <c r="O3079" s="193"/>
    </row>
    <row r="3080" spans="1:15" ht="14.25" customHeight="1">
      <c r="A3080" s="655"/>
      <c r="B3080" s="655"/>
      <c r="C3080" s="655"/>
      <c r="D3080" s="655"/>
      <c r="E3080" s="655"/>
      <c r="F3080" s="647"/>
      <c r="G3080" s="113"/>
      <c r="H3080" s="193"/>
      <c r="I3080" s="193"/>
      <c r="J3080" s="193"/>
      <c r="K3080" s="193"/>
      <c r="L3080" s="193"/>
      <c r="M3080" s="193"/>
      <c r="N3080" s="193"/>
      <c r="O3080" s="193"/>
    </row>
    <row r="3081" spans="1:15" ht="14.25" customHeight="1">
      <c r="A3081" s="655"/>
      <c r="B3081" s="655"/>
      <c r="C3081" s="655"/>
      <c r="D3081" s="655"/>
      <c r="E3081" s="655"/>
      <c r="F3081" s="647"/>
      <c r="G3081" s="113"/>
      <c r="H3081" s="193"/>
      <c r="I3081" s="193"/>
      <c r="J3081" s="193"/>
      <c r="K3081" s="193"/>
      <c r="L3081" s="193"/>
      <c r="M3081" s="193"/>
      <c r="N3081" s="193"/>
      <c r="O3081" s="193"/>
    </row>
    <row r="3082" spans="1:15" ht="14.25" customHeight="1">
      <c r="A3082" s="655"/>
      <c r="B3082" s="655"/>
      <c r="C3082" s="655"/>
      <c r="D3082" s="655"/>
      <c r="E3082" s="655"/>
      <c r="F3082" s="647"/>
      <c r="G3082" s="113"/>
      <c r="H3082" s="193"/>
      <c r="I3082" s="193"/>
      <c r="J3082" s="193"/>
      <c r="K3082" s="193"/>
      <c r="L3082" s="193"/>
      <c r="M3082" s="193"/>
      <c r="N3082" s="193"/>
      <c r="O3082" s="193"/>
    </row>
    <row r="3083" spans="1:15" ht="14.25" customHeight="1">
      <c r="A3083" s="655"/>
      <c r="B3083" s="655"/>
      <c r="C3083" s="655"/>
      <c r="D3083" s="655"/>
      <c r="E3083" s="655"/>
      <c r="F3083" s="647"/>
      <c r="G3083" s="113"/>
      <c r="H3083" s="193"/>
      <c r="I3083" s="193"/>
      <c r="J3083" s="193"/>
      <c r="K3083" s="193"/>
      <c r="L3083" s="193"/>
      <c r="M3083" s="193"/>
      <c r="N3083" s="193"/>
      <c r="O3083" s="193"/>
    </row>
    <row r="3084" spans="1:15" ht="14.25" customHeight="1">
      <c r="A3084" s="655"/>
      <c r="B3084" s="655"/>
      <c r="C3084" s="655"/>
      <c r="D3084" s="655"/>
      <c r="E3084" s="655"/>
      <c r="F3084" s="647"/>
      <c r="G3084" s="113"/>
      <c r="H3084" s="193"/>
      <c r="I3084" s="193"/>
      <c r="J3084" s="193"/>
      <c r="K3084" s="193"/>
      <c r="L3084" s="193"/>
      <c r="M3084" s="193"/>
      <c r="N3084" s="193"/>
      <c r="O3084" s="193"/>
    </row>
    <row r="3085" spans="1:15" ht="14.25" customHeight="1">
      <c r="A3085" s="655"/>
      <c r="B3085" s="655"/>
      <c r="C3085" s="655"/>
      <c r="D3085" s="655"/>
      <c r="E3085" s="655"/>
      <c r="F3085" s="647"/>
      <c r="G3085" s="113"/>
      <c r="H3085" s="193"/>
      <c r="I3085" s="193"/>
      <c r="J3085" s="193"/>
      <c r="K3085" s="193"/>
      <c r="L3085" s="193"/>
      <c r="M3085" s="193"/>
      <c r="N3085" s="193"/>
      <c r="O3085" s="193"/>
    </row>
    <row r="3086" spans="1:15" ht="14.25" customHeight="1">
      <c r="A3086" s="655"/>
      <c r="B3086" s="655"/>
      <c r="C3086" s="655"/>
      <c r="D3086" s="655"/>
      <c r="E3086" s="655"/>
      <c r="F3086" s="647"/>
      <c r="G3086" s="113"/>
      <c r="H3086" s="193"/>
      <c r="I3086" s="193"/>
      <c r="J3086" s="193"/>
      <c r="K3086" s="193"/>
      <c r="L3086" s="193"/>
      <c r="M3086" s="193"/>
      <c r="N3086" s="193"/>
      <c r="O3086" s="193"/>
    </row>
    <row r="3087" spans="1:15" ht="14.25" customHeight="1">
      <c r="A3087" s="655"/>
      <c r="B3087" s="655"/>
      <c r="C3087" s="655"/>
      <c r="D3087" s="655"/>
      <c r="E3087" s="655"/>
      <c r="F3087" s="647"/>
      <c r="G3087" s="113"/>
      <c r="H3087" s="193"/>
      <c r="I3087" s="193"/>
      <c r="J3087" s="193"/>
      <c r="K3087" s="193"/>
      <c r="L3087" s="193"/>
      <c r="M3087" s="193"/>
      <c r="N3087" s="193"/>
      <c r="O3087" s="193"/>
    </row>
    <row r="3088" spans="1:15" ht="14.25" customHeight="1">
      <c r="A3088" s="655"/>
      <c r="B3088" s="655"/>
      <c r="C3088" s="655"/>
      <c r="D3088" s="655"/>
      <c r="E3088" s="655"/>
      <c r="F3088" s="647"/>
      <c r="G3088" s="113"/>
      <c r="H3088" s="193"/>
      <c r="I3088" s="193"/>
      <c r="J3088" s="193"/>
      <c r="K3088" s="193"/>
      <c r="L3088" s="193"/>
      <c r="M3088" s="193"/>
      <c r="N3088" s="193"/>
      <c r="O3088" s="193"/>
    </row>
    <row r="3089" spans="1:15" ht="14.25" customHeight="1">
      <c r="A3089" s="655"/>
      <c r="B3089" s="655"/>
      <c r="C3089" s="655"/>
      <c r="D3089" s="655"/>
      <c r="E3089" s="655"/>
      <c r="F3089" s="647"/>
      <c r="G3089" s="113"/>
      <c r="H3089" s="193"/>
      <c r="I3089" s="193"/>
      <c r="J3089" s="193"/>
      <c r="K3089" s="193"/>
      <c r="L3089" s="193"/>
      <c r="M3089" s="193"/>
      <c r="N3089" s="193"/>
      <c r="O3089" s="193"/>
    </row>
    <row r="3090" spans="1:15" ht="14.25" customHeight="1">
      <c r="A3090" s="655"/>
      <c r="B3090" s="655"/>
      <c r="C3090" s="655"/>
      <c r="D3090" s="655"/>
      <c r="E3090" s="655"/>
      <c r="F3090" s="647"/>
      <c r="G3090" s="113"/>
      <c r="H3090" s="193"/>
      <c r="I3090" s="193"/>
      <c r="J3090" s="193"/>
      <c r="K3090" s="193"/>
      <c r="L3090" s="193"/>
      <c r="M3090" s="193"/>
      <c r="N3090" s="193"/>
      <c r="O3090" s="193"/>
    </row>
    <row r="3091" spans="1:15" ht="14.25" customHeight="1">
      <c r="A3091" s="655"/>
      <c r="B3091" s="655"/>
      <c r="C3091" s="655"/>
      <c r="D3091" s="655"/>
      <c r="E3091" s="655"/>
      <c r="F3091" s="647"/>
      <c r="G3091" s="113"/>
      <c r="H3091" s="193"/>
      <c r="I3091" s="193"/>
      <c r="J3091" s="193"/>
      <c r="K3091" s="193"/>
      <c r="L3091" s="193"/>
      <c r="M3091" s="193"/>
      <c r="N3091" s="193"/>
      <c r="O3091" s="193"/>
    </row>
    <row r="3092" spans="1:15" ht="14.25" customHeight="1">
      <c r="A3092" s="655"/>
      <c r="B3092" s="655"/>
      <c r="C3092" s="655"/>
      <c r="D3092" s="655"/>
      <c r="E3092" s="655"/>
      <c r="F3092" s="647"/>
      <c r="G3092" s="113"/>
      <c r="H3092" s="193"/>
      <c r="I3092" s="193"/>
      <c r="J3092" s="193"/>
      <c r="K3092" s="193"/>
      <c r="L3092" s="193"/>
      <c r="M3092" s="193"/>
      <c r="N3092" s="193"/>
      <c r="O3092" s="193"/>
    </row>
    <row r="3093" spans="1:15" ht="14.25" customHeight="1">
      <c r="A3093" s="655"/>
      <c r="B3093" s="655"/>
      <c r="C3093" s="655"/>
      <c r="D3093" s="655"/>
      <c r="E3093" s="655"/>
      <c r="F3093" s="647"/>
      <c r="G3093" s="113"/>
      <c r="H3093" s="193"/>
      <c r="I3093" s="193"/>
      <c r="J3093" s="193"/>
      <c r="K3093" s="193"/>
      <c r="L3093" s="193"/>
      <c r="M3093" s="193"/>
      <c r="N3093" s="193"/>
      <c r="O3093" s="193"/>
    </row>
    <row r="3094" spans="1:15" ht="14.25" customHeight="1">
      <c r="A3094" s="655"/>
      <c r="B3094" s="655"/>
      <c r="C3094" s="655"/>
      <c r="D3094" s="655"/>
      <c r="E3094" s="655"/>
      <c r="F3094" s="647"/>
      <c r="G3094" s="113"/>
      <c r="H3094" s="193"/>
      <c r="I3094" s="193"/>
      <c r="J3094" s="193"/>
      <c r="K3094" s="193"/>
      <c r="L3094" s="193"/>
      <c r="M3094" s="193"/>
      <c r="N3094" s="193"/>
      <c r="O3094" s="193"/>
    </row>
    <row r="3095" spans="1:15" ht="14.25" customHeight="1">
      <c r="A3095" s="655"/>
      <c r="B3095" s="655"/>
      <c r="C3095" s="655"/>
      <c r="D3095" s="655"/>
      <c r="E3095" s="655"/>
      <c r="F3095" s="647"/>
      <c r="G3095" s="113"/>
      <c r="H3095" s="193"/>
      <c r="I3095" s="193"/>
      <c r="J3095" s="193"/>
      <c r="K3095" s="193"/>
      <c r="L3095" s="193"/>
      <c r="M3095" s="193"/>
      <c r="N3095" s="193"/>
      <c r="O3095" s="193"/>
    </row>
    <row r="3096" spans="1:15" ht="14.25" customHeight="1">
      <c r="A3096" s="655"/>
      <c r="B3096" s="655"/>
      <c r="C3096" s="655"/>
      <c r="D3096" s="655"/>
      <c r="E3096" s="655"/>
      <c r="F3096" s="647"/>
      <c r="G3096" s="113"/>
      <c r="H3096" s="193"/>
      <c r="I3096" s="193"/>
      <c r="J3096" s="193"/>
      <c r="K3096" s="193"/>
      <c r="L3096" s="193"/>
      <c r="M3096" s="193"/>
      <c r="N3096" s="193"/>
      <c r="O3096" s="193"/>
    </row>
    <row r="3097" spans="1:15" ht="14.25" customHeight="1">
      <c r="A3097" s="655"/>
      <c r="B3097" s="655"/>
      <c r="C3097" s="655"/>
      <c r="D3097" s="655"/>
      <c r="E3097" s="655"/>
      <c r="F3097" s="647"/>
      <c r="G3097" s="113"/>
      <c r="H3097" s="193"/>
      <c r="I3097" s="193"/>
      <c r="J3097" s="193"/>
      <c r="K3097" s="193"/>
      <c r="L3097" s="193"/>
      <c r="M3097" s="193"/>
      <c r="N3097" s="193"/>
      <c r="O3097" s="193"/>
    </row>
    <row r="3098" spans="1:15" ht="14.25" customHeight="1">
      <c r="A3098" s="655"/>
      <c r="B3098" s="655"/>
      <c r="C3098" s="655"/>
      <c r="D3098" s="655"/>
      <c r="E3098" s="655"/>
      <c r="F3098" s="647"/>
      <c r="G3098" s="113"/>
      <c r="H3098" s="193"/>
      <c r="I3098" s="193"/>
      <c r="J3098" s="193"/>
      <c r="K3098" s="193"/>
      <c r="L3098" s="193"/>
      <c r="M3098" s="193"/>
      <c r="N3098" s="193"/>
      <c r="O3098" s="193"/>
    </row>
    <row r="3099" spans="1:15" ht="14.25" customHeight="1">
      <c r="A3099" s="738" t="s">
        <v>80</v>
      </c>
      <c r="B3099" s="738"/>
      <c r="C3099" s="738"/>
      <c r="D3099" s="738"/>
      <c r="E3099" s="738"/>
      <c r="F3099" s="738"/>
      <c r="G3099" s="738"/>
      <c r="H3099" s="193"/>
      <c r="I3099" s="193"/>
      <c r="J3099" s="193"/>
      <c r="K3099" s="193"/>
      <c r="L3099" s="193"/>
      <c r="M3099" s="193"/>
      <c r="N3099" s="193"/>
      <c r="O3099" s="193"/>
    </row>
    <row r="3100" spans="1:15" ht="15" customHeight="1">
      <c r="A3100" s="181"/>
      <c r="B3100" s="181"/>
      <c r="C3100" s="181"/>
      <c r="D3100" s="181"/>
      <c r="E3100" s="181"/>
      <c r="F3100" s="181"/>
      <c r="G3100" s="113"/>
    </row>
    <row r="3101" spans="1:15" ht="15" customHeight="1">
      <c r="A3101" s="141">
        <v>1</v>
      </c>
      <c r="B3101" s="114"/>
      <c r="C3101" s="115"/>
      <c r="D3101" s="116" t="s">
        <v>81</v>
      </c>
      <c r="E3101" s="135" t="s">
        <v>69</v>
      </c>
      <c r="F3101" s="148"/>
      <c r="G3101" s="116"/>
    </row>
    <row r="3102" spans="1:15" ht="15" customHeight="1">
      <c r="A3102" s="141">
        <v>2</v>
      </c>
      <c r="B3102" s="114"/>
      <c r="C3102" s="115"/>
      <c r="D3102" s="116" t="s">
        <v>82</v>
      </c>
      <c r="E3102" s="135" t="s">
        <v>69</v>
      </c>
      <c r="F3102" s="187" t="s">
        <v>1366</v>
      </c>
      <c r="G3102" s="116"/>
      <c r="K3102" s="42"/>
    </row>
    <row r="3103" spans="1:15" ht="15" customHeight="1">
      <c r="A3103" s="141">
        <v>3</v>
      </c>
      <c r="B3103" s="114"/>
      <c r="C3103" s="115"/>
      <c r="D3103" s="116" t="s">
        <v>83</v>
      </c>
      <c r="E3103" s="135" t="s">
        <v>69</v>
      </c>
      <c r="F3103" s="148" t="s">
        <v>481</v>
      </c>
      <c r="G3103" s="116"/>
    </row>
    <row r="3104" spans="1:15" ht="51" customHeight="1">
      <c r="A3104" s="160">
        <v>4</v>
      </c>
      <c r="B3104" s="121"/>
      <c r="C3104" s="171"/>
      <c r="D3104" s="125" t="s">
        <v>84</v>
      </c>
      <c r="E3104" s="135" t="s">
        <v>69</v>
      </c>
      <c r="F3104" s="749" t="s">
        <v>1248</v>
      </c>
      <c r="G3104" s="750"/>
    </row>
    <row r="3105" spans="1:7" ht="38.25" customHeight="1">
      <c r="A3105" s="160">
        <v>5</v>
      </c>
      <c r="B3105" s="121"/>
      <c r="C3105" s="171"/>
      <c r="D3105" s="125" t="s">
        <v>85</v>
      </c>
      <c r="E3105" s="143" t="s">
        <v>69</v>
      </c>
      <c r="F3105" s="765" t="s">
        <v>1017</v>
      </c>
      <c r="G3105" s="778"/>
    </row>
    <row r="3106" spans="1:7" ht="47.25" customHeight="1">
      <c r="A3106" s="146"/>
      <c r="B3106" s="126"/>
      <c r="C3106" s="132"/>
      <c r="D3106" s="130"/>
      <c r="E3106" s="135"/>
      <c r="F3106" s="779" t="s">
        <v>431</v>
      </c>
      <c r="G3106" s="780"/>
    </row>
    <row r="3107" spans="1:7" ht="51.75" customHeight="1">
      <c r="A3107" s="162"/>
      <c r="B3107" s="127"/>
      <c r="C3107" s="128"/>
      <c r="D3107" s="129"/>
      <c r="E3107" s="135"/>
      <c r="F3107" s="779" t="s">
        <v>1007</v>
      </c>
      <c r="G3107" s="780"/>
    </row>
    <row r="3108" spans="1:7" ht="38.25" customHeight="1">
      <c r="A3108" s="162"/>
      <c r="B3108" s="127"/>
      <c r="C3108" s="128"/>
      <c r="D3108" s="129"/>
      <c r="E3108" s="135"/>
      <c r="F3108" s="779" t="s">
        <v>1008</v>
      </c>
      <c r="G3108" s="780"/>
    </row>
    <row r="3109" spans="1:7" ht="51.75" customHeight="1">
      <c r="A3109" s="162"/>
      <c r="B3109" s="127"/>
      <c r="C3109" s="128"/>
      <c r="D3109" s="129"/>
      <c r="E3109" s="135"/>
      <c r="F3109" s="779" t="s">
        <v>1009</v>
      </c>
      <c r="G3109" s="780"/>
    </row>
    <row r="3110" spans="1:7" ht="31.5" customHeight="1">
      <c r="A3110" s="162"/>
      <c r="B3110" s="127"/>
      <c r="C3110" s="128"/>
      <c r="D3110" s="129"/>
      <c r="E3110" s="135"/>
      <c r="F3110" s="779" t="s">
        <v>1010</v>
      </c>
      <c r="G3110" s="780"/>
    </row>
    <row r="3111" spans="1:7" ht="31.5" customHeight="1">
      <c r="A3111" s="162"/>
      <c r="B3111" s="127"/>
      <c r="C3111" s="128"/>
      <c r="D3111" s="129"/>
      <c r="E3111" s="135"/>
      <c r="F3111" s="779" t="s">
        <v>1165</v>
      </c>
      <c r="G3111" s="780"/>
    </row>
    <row r="3112" spans="1:7" ht="16.5" customHeight="1">
      <c r="A3112" s="162"/>
      <c r="B3112" s="127"/>
      <c r="C3112" s="128"/>
      <c r="D3112" s="129"/>
      <c r="E3112" s="135"/>
      <c r="F3112" s="779" t="s">
        <v>1011</v>
      </c>
      <c r="G3112" s="782"/>
    </row>
    <row r="3113" spans="1:7" ht="15" customHeight="1">
      <c r="A3113" s="147"/>
      <c r="B3113" s="118"/>
      <c r="C3113" s="119"/>
      <c r="D3113" s="120"/>
      <c r="E3113" s="135"/>
      <c r="F3113" s="148" t="s">
        <v>433</v>
      </c>
      <c r="G3113" s="116"/>
    </row>
    <row r="3114" spans="1:7" ht="33" customHeight="1">
      <c r="A3114" s="160">
        <v>6</v>
      </c>
      <c r="B3114" s="649"/>
      <c r="C3114" s="650"/>
      <c r="D3114" s="125" t="s">
        <v>86</v>
      </c>
      <c r="E3114" s="143" t="s">
        <v>69</v>
      </c>
      <c r="F3114" s="744" t="s">
        <v>1125</v>
      </c>
      <c r="G3114" s="744"/>
    </row>
    <row r="3115" spans="1:7" ht="34.5" customHeight="1">
      <c r="A3115" s="146"/>
      <c r="B3115" s="126"/>
      <c r="C3115" s="132"/>
      <c r="D3115" s="130"/>
      <c r="E3115" s="135"/>
      <c r="F3115" s="742" t="s">
        <v>591</v>
      </c>
      <c r="G3115" s="742"/>
    </row>
    <row r="3116" spans="1:7" ht="48" customHeight="1">
      <c r="A3116" s="162"/>
      <c r="B3116" s="127"/>
      <c r="C3116" s="128"/>
      <c r="D3116" s="129"/>
      <c r="E3116" s="135"/>
      <c r="F3116" s="742" t="s">
        <v>688</v>
      </c>
      <c r="G3116" s="742"/>
    </row>
    <row r="3117" spans="1:7" ht="48" customHeight="1">
      <c r="A3117" s="162"/>
      <c r="B3117" s="127"/>
      <c r="C3117" s="128"/>
      <c r="D3117" s="129"/>
      <c r="E3117" s="135"/>
      <c r="F3117" s="742" t="s">
        <v>687</v>
      </c>
      <c r="G3117" s="742"/>
    </row>
    <row r="3118" spans="1:7" ht="32.25" customHeight="1">
      <c r="A3118" s="162"/>
      <c r="B3118" s="127"/>
      <c r="C3118" s="128"/>
      <c r="D3118" s="129"/>
      <c r="E3118" s="135"/>
      <c r="F3118" s="742" t="s">
        <v>689</v>
      </c>
      <c r="G3118" s="742"/>
    </row>
    <row r="3119" spans="1:7" ht="33" customHeight="1">
      <c r="A3119" s="162"/>
      <c r="B3119" s="127"/>
      <c r="C3119" s="128"/>
      <c r="D3119" s="129"/>
      <c r="E3119" s="135"/>
      <c r="F3119" s="742" t="s">
        <v>690</v>
      </c>
      <c r="G3119" s="742"/>
    </row>
    <row r="3120" spans="1:7" ht="48" customHeight="1">
      <c r="A3120" s="162"/>
      <c r="B3120" s="127"/>
      <c r="C3120" s="128"/>
      <c r="D3120" s="129"/>
      <c r="E3120" s="135"/>
      <c r="F3120" s="742" t="s">
        <v>592</v>
      </c>
      <c r="G3120" s="742"/>
    </row>
    <row r="3121" spans="1:7" ht="48" customHeight="1">
      <c r="A3121" s="162"/>
      <c r="B3121" s="127"/>
      <c r="C3121" s="128"/>
      <c r="D3121" s="129"/>
      <c r="E3121" s="135"/>
      <c r="F3121" s="742" t="s">
        <v>593</v>
      </c>
      <c r="G3121" s="742"/>
    </row>
    <row r="3122" spans="1:7" ht="48" customHeight="1">
      <c r="A3122" s="162"/>
      <c r="B3122" s="127"/>
      <c r="C3122" s="128"/>
      <c r="D3122" s="129"/>
      <c r="E3122" s="135"/>
      <c r="F3122" s="742" t="s">
        <v>594</v>
      </c>
      <c r="G3122" s="742"/>
    </row>
    <row r="3123" spans="1:7" ht="35.25" customHeight="1">
      <c r="A3123" s="162"/>
      <c r="B3123" s="127"/>
      <c r="C3123" s="128"/>
      <c r="D3123" s="129"/>
      <c r="E3123" s="135"/>
      <c r="F3123" s="742" t="s">
        <v>691</v>
      </c>
      <c r="G3123" s="742"/>
    </row>
    <row r="3124" spans="1:7" ht="15" customHeight="1">
      <c r="A3124" s="162"/>
      <c r="B3124" s="127"/>
      <c r="C3124" s="128"/>
      <c r="D3124" s="129"/>
      <c r="E3124" s="135"/>
      <c r="F3124" s="449" t="s">
        <v>1249</v>
      </c>
      <c r="G3124" s="220"/>
    </row>
    <row r="3125" spans="1:7" ht="15" customHeight="1">
      <c r="A3125" s="162"/>
      <c r="B3125" s="127"/>
      <c r="C3125" s="128"/>
      <c r="D3125" s="129"/>
      <c r="E3125" s="135"/>
      <c r="F3125" s="148" t="s">
        <v>357</v>
      </c>
      <c r="G3125" s="116"/>
    </row>
    <row r="3126" spans="1:7" ht="15" customHeight="1">
      <c r="A3126" s="147"/>
      <c r="B3126" s="118"/>
      <c r="C3126" s="119"/>
      <c r="D3126" s="120"/>
      <c r="E3126" s="135"/>
      <c r="F3126" s="148" t="s">
        <v>439</v>
      </c>
      <c r="G3126" s="116"/>
    </row>
    <row r="3127" spans="1:7" ht="15" customHeight="1">
      <c r="A3127" s="141">
        <v>7</v>
      </c>
      <c r="B3127" s="114"/>
      <c r="C3127" s="115"/>
      <c r="D3127" s="116" t="s">
        <v>87</v>
      </c>
      <c r="E3127" s="135" t="s">
        <v>69</v>
      </c>
      <c r="F3127" s="148" t="s">
        <v>1267</v>
      </c>
      <c r="G3127" s="116"/>
    </row>
    <row r="3128" spans="1:7" ht="15" customHeight="1">
      <c r="A3128" s="160">
        <v>8</v>
      </c>
      <c r="B3128" s="121"/>
      <c r="C3128" s="171"/>
      <c r="D3128" s="125" t="s">
        <v>88</v>
      </c>
      <c r="E3128" s="143" t="s">
        <v>69</v>
      </c>
      <c r="F3128" s="765" t="s">
        <v>1228</v>
      </c>
      <c r="G3128" s="778"/>
    </row>
    <row r="3129" spans="1:7" ht="15" customHeight="1">
      <c r="A3129" s="146"/>
      <c r="B3129" s="126"/>
      <c r="C3129" s="132"/>
      <c r="D3129" s="130"/>
      <c r="E3129" s="135"/>
      <c r="F3129" s="779" t="s">
        <v>1250</v>
      </c>
      <c r="G3129" s="780"/>
    </row>
    <row r="3130" spans="1:7" ht="15" customHeight="1">
      <c r="A3130" s="162"/>
      <c r="B3130" s="127"/>
      <c r="C3130" s="128"/>
      <c r="D3130" s="129"/>
      <c r="E3130" s="135"/>
      <c r="F3130" s="779" t="s">
        <v>1251</v>
      </c>
      <c r="G3130" s="780"/>
    </row>
    <row r="3131" spans="1:7" ht="15" customHeight="1">
      <c r="A3131" s="162"/>
      <c r="B3131" s="127"/>
      <c r="C3131" s="128"/>
      <c r="D3131" s="129"/>
      <c r="E3131" s="135"/>
      <c r="F3131" s="779" t="s">
        <v>1252</v>
      </c>
      <c r="G3131" s="780"/>
    </row>
    <row r="3132" spans="1:7" ht="15" customHeight="1">
      <c r="A3132" s="162"/>
      <c r="B3132" s="127"/>
      <c r="C3132" s="128"/>
      <c r="D3132" s="129"/>
      <c r="E3132" s="135"/>
      <c r="F3132" s="779" t="s">
        <v>1253</v>
      </c>
      <c r="G3132" s="780"/>
    </row>
    <row r="3133" spans="1:7" ht="15" customHeight="1">
      <c r="A3133" s="162"/>
      <c r="B3133" s="127"/>
      <c r="C3133" s="128"/>
      <c r="D3133" s="129"/>
      <c r="E3133" s="135"/>
      <c r="F3133" s="779" t="s">
        <v>1254</v>
      </c>
      <c r="G3133" s="780"/>
    </row>
    <row r="3134" spans="1:7" ht="15" customHeight="1">
      <c r="A3134" s="162"/>
      <c r="B3134" s="127"/>
      <c r="C3134" s="128"/>
      <c r="D3134" s="129"/>
      <c r="E3134" s="135"/>
      <c r="F3134" s="779" t="s">
        <v>1165</v>
      </c>
      <c r="G3134" s="780"/>
    </row>
    <row r="3135" spans="1:7" ht="15" customHeight="1">
      <c r="A3135" s="162"/>
      <c r="B3135" s="127"/>
      <c r="C3135" s="128"/>
      <c r="D3135" s="129"/>
      <c r="E3135" s="135"/>
      <c r="F3135" s="779" t="s">
        <v>1255</v>
      </c>
      <c r="G3135" s="782"/>
    </row>
    <row r="3136" spans="1:7" ht="15" customHeight="1">
      <c r="A3136" s="141">
        <v>9</v>
      </c>
      <c r="B3136" s="114"/>
      <c r="C3136" s="747" t="s">
        <v>89</v>
      </c>
      <c r="D3136" s="748"/>
      <c r="E3136" s="135" t="s">
        <v>69</v>
      </c>
      <c r="F3136" s="142" t="s">
        <v>536</v>
      </c>
      <c r="G3136" s="142" t="s">
        <v>1040</v>
      </c>
    </row>
    <row r="3137" spans="1:7" ht="15" customHeight="1">
      <c r="A3137" s="146"/>
      <c r="B3137" s="126"/>
      <c r="C3137" s="132"/>
      <c r="D3137" s="130"/>
      <c r="E3137" s="135"/>
      <c r="F3137" s="142" t="s">
        <v>196</v>
      </c>
      <c r="G3137" s="142" t="s">
        <v>1041</v>
      </c>
    </row>
    <row r="3138" spans="1:7" ht="15" customHeight="1">
      <c r="A3138" s="162"/>
      <c r="B3138" s="127"/>
      <c r="C3138" s="128"/>
      <c r="D3138" s="129"/>
      <c r="E3138" s="135"/>
      <c r="F3138" s="142" t="s">
        <v>197</v>
      </c>
      <c r="G3138" s="142" t="s">
        <v>221</v>
      </c>
    </row>
    <row r="3139" spans="1:7" ht="15" customHeight="1">
      <c r="A3139" s="162"/>
      <c r="B3139" s="127"/>
      <c r="C3139" s="128"/>
      <c r="D3139" s="129"/>
      <c r="E3139" s="135"/>
      <c r="F3139" s="142" t="s">
        <v>537</v>
      </c>
      <c r="G3139" s="142" t="s">
        <v>1042</v>
      </c>
    </row>
    <row r="3140" spans="1:7" ht="15" customHeight="1">
      <c r="A3140" s="162"/>
      <c r="B3140" s="127"/>
      <c r="C3140" s="128"/>
      <c r="D3140" s="129"/>
      <c r="E3140" s="135"/>
      <c r="F3140" s="142" t="s">
        <v>538</v>
      </c>
      <c r="G3140" s="142" t="s">
        <v>1043</v>
      </c>
    </row>
    <row r="3141" spans="1:7" ht="15" customHeight="1">
      <c r="A3141" s="162"/>
      <c r="B3141" s="127"/>
      <c r="C3141" s="128"/>
      <c r="D3141" s="129"/>
      <c r="E3141" s="135"/>
      <c r="F3141" s="135" t="s">
        <v>198</v>
      </c>
      <c r="G3141" s="135" t="s">
        <v>1044</v>
      </c>
    </row>
    <row r="3142" spans="1:7" ht="15" customHeight="1">
      <c r="A3142" s="162"/>
      <c r="B3142" s="127"/>
      <c r="C3142" s="128"/>
      <c r="D3142" s="129"/>
      <c r="E3142" s="135"/>
      <c r="F3142" s="113" t="s">
        <v>199</v>
      </c>
      <c r="G3142" s="135" t="s">
        <v>1045</v>
      </c>
    </row>
    <row r="3143" spans="1:7" ht="15" customHeight="1">
      <c r="A3143" s="162"/>
      <c r="B3143" s="127"/>
      <c r="C3143" s="128"/>
      <c r="D3143" s="129"/>
      <c r="E3143" s="135"/>
      <c r="F3143" s="142" t="s">
        <v>539</v>
      </c>
      <c r="G3143" s="142" t="s">
        <v>1046</v>
      </c>
    </row>
    <row r="3144" spans="1:7" ht="15" customHeight="1">
      <c r="A3144" s="147"/>
      <c r="B3144" s="118"/>
      <c r="C3144" s="119"/>
      <c r="D3144" s="120"/>
      <c r="E3144" s="135"/>
      <c r="F3144" s="144" t="s">
        <v>540</v>
      </c>
      <c r="G3144" s="144" t="s">
        <v>1047</v>
      </c>
    </row>
    <row r="3145" spans="1:7" ht="15" customHeight="1">
      <c r="A3145" s="141">
        <v>10</v>
      </c>
      <c r="B3145" s="114"/>
      <c r="C3145" s="115"/>
      <c r="D3145" s="116" t="s">
        <v>90</v>
      </c>
      <c r="E3145" s="135" t="s">
        <v>69</v>
      </c>
      <c r="F3145" s="746" t="s">
        <v>126</v>
      </c>
      <c r="G3145" s="748"/>
    </row>
    <row r="3146" spans="1:7" ht="15" customHeight="1">
      <c r="A3146" s="141">
        <v>11</v>
      </c>
      <c r="B3146" s="739" t="s">
        <v>91</v>
      </c>
      <c r="C3146" s="740"/>
      <c r="D3146" s="741"/>
      <c r="E3146" s="135" t="s">
        <v>69</v>
      </c>
      <c r="F3146" s="775" t="s">
        <v>607</v>
      </c>
      <c r="G3146" s="775"/>
    </row>
    <row r="3147" spans="1:7" ht="15" customHeight="1">
      <c r="A3147" s="146"/>
      <c r="B3147" s="126"/>
      <c r="C3147" s="132"/>
      <c r="D3147" s="130"/>
      <c r="E3147" s="135"/>
      <c r="F3147" s="776" t="s">
        <v>1131</v>
      </c>
      <c r="G3147" s="776"/>
    </row>
    <row r="3148" spans="1:7" ht="15" customHeight="1">
      <c r="A3148" s="162"/>
      <c r="B3148" s="127"/>
      <c r="C3148" s="128"/>
      <c r="D3148" s="129"/>
      <c r="E3148" s="135"/>
      <c r="F3148" s="776" t="s">
        <v>1132</v>
      </c>
      <c r="G3148" s="776"/>
    </row>
    <row r="3149" spans="1:7" ht="15" customHeight="1">
      <c r="A3149" s="162"/>
      <c r="B3149" s="127"/>
      <c r="C3149" s="128"/>
      <c r="D3149" s="129"/>
      <c r="E3149" s="135"/>
      <c r="F3149" s="777" t="s">
        <v>609</v>
      </c>
      <c r="G3149" s="777"/>
    </row>
    <row r="3150" spans="1:7" ht="15" customHeight="1">
      <c r="A3150" s="147"/>
      <c r="B3150" s="118"/>
      <c r="C3150" s="119"/>
      <c r="D3150" s="120"/>
      <c r="E3150" s="135"/>
      <c r="F3150" s="776" t="s">
        <v>610</v>
      </c>
      <c r="G3150" s="776"/>
    </row>
    <row r="3151" spans="1:7" ht="15" customHeight="1">
      <c r="A3151" s="160">
        <v>12</v>
      </c>
      <c r="B3151" s="114"/>
      <c r="C3151" s="115"/>
      <c r="D3151" s="125" t="s">
        <v>92</v>
      </c>
      <c r="E3151" s="135" t="s">
        <v>69</v>
      </c>
      <c r="F3151" s="765" t="s">
        <v>1256</v>
      </c>
      <c r="G3151" s="778"/>
    </row>
    <row r="3152" spans="1:7" ht="15" customHeight="1">
      <c r="A3152" s="182"/>
      <c r="B3152" s="126"/>
      <c r="C3152" s="132"/>
      <c r="D3152" s="133"/>
      <c r="E3152" s="135"/>
      <c r="F3152" s="779" t="s">
        <v>1257</v>
      </c>
      <c r="G3152" s="780"/>
    </row>
    <row r="3153" spans="1:7" ht="15" customHeight="1">
      <c r="A3153" s="183"/>
      <c r="B3153" s="127"/>
      <c r="C3153" s="128"/>
      <c r="D3153" s="184"/>
      <c r="E3153" s="135"/>
      <c r="F3153" s="779" t="s">
        <v>1258</v>
      </c>
      <c r="G3153" s="780"/>
    </row>
    <row r="3154" spans="1:7" ht="15" customHeight="1">
      <c r="A3154" s="183"/>
      <c r="B3154" s="127"/>
      <c r="C3154" s="128"/>
      <c r="D3154" s="184"/>
      <c r="E3154" s="135"/>
      <c r="F3154" s="779" t="s">
        <v>1259</v>
      </c>
      <c r="G3154" s="780"/>
    </row>
    <row r="3155" spans="1:7" ht="15" customHeight="1">
      <c r="A3155" s="183"/>
      <c r="B3155" s="127"/>
      <c r="C3155" s="128"/>
      <c r="D3155" s="184"/>
      <c r="E3155" s="135"/>
      <c r="F3155" s="779" t="s">
        <v>1260</v>
      </c>
      <c r="G3155" s="780"/>
    </row>
    <row r="3156" spans="1:7" ht="15" customHeight="1">
      <c r="A3156" s="183"/>
      <c r="B3156" s="127"/>
      <c r="C3156" s="128"/>
      <c r="D3156" s="184"/>
      <c r="E3156" s="135"/>
      <c r="F3156" s="779" t="s">
        <v>1261</v>
      </c>
      <c r="G3156" s="780"/>
    </row>
    <row r="3157" spans="1:7" ht="15" customHeight="1">
      <c r="A3157" s="183"/>
      <c r="B3157" s="127"/>
      <c r="C3157" s="128"/>
      <c r="D3157" s="184"/>
      <c r="E3157" s="135"/>
      <c r="F3157" s="779" t="s">
        <v>1262</v>
      </c>
      <c r="G3157" s="780"/>
    </row>
    <row r="3158" spans="1:7" ht="15" customHeight="1">
      <c r="A3158" s="185"/>
      <c r="B3158" s="118"/>
      <c r="C3158" s="119"/>
      <c r="D3158" s="124"/>
      <c r="E3158" s="135"/>
      <c r="F3158" s="779" t="s">
        <v>1263</v>
      </c>
      <c r="G3158" s="782"/>
    </row>
    <row r="3159" spans="1:7" ht="15" customHeight="1">
      <c r="A3159" s="141">
        <v>13</v>
      </c>
      <c r="B3159" s="114"/>
      <c r="C3159" s="115"/>
      <c r="D3159" s="116" t="s">
        <v>93</v>
      </c>
      <c r="E3159" s="135" t="s">
        <v>69</v>
      </c>
      <c r="F3159" s="148" t="s">
        <v>52</v>
      </c>
      <c r="G3159" s="116"/>
    </row>
    <row r="3160" spans="1:7" ht="15" customHeight="1">
      <c r="A3160" s="141">
        <v>14</v>
      </c>
      <c r="B3160" s="114"/>
      <c r="C3160" s="115"/>
      <c r="D3160" s="116" t="s">
        <v>94</v>
      </c>
      <c r="E3160" s="135" t="s">
        <v>69</v>
      </c>
      <c r="F3160" s="148" t="s">
        <v>1276</v>
      </c>
      <c r="G3160" s="116"/>
    </row>
    <row r="3161" spans="1:7" ht="15" customHeight="1">
      <c r="A3161" s="141">
        <v>15</v>
      </c>
      <c r="B3161" s="114"/>
      <c r="C3161" s="115"/>
      <c r="D3161" s="116" t="s">
        <v>95</v>
      </c>
      <c r="E3161" s="135" t="s">
        <v>69</v>
      </c>
      <c r="F3161" s="148"/>
      <c r="G3161" s="116"/>
    </row>
    <row r="3162" spans="1:7" ht="15" customHeight="1">
      <c r="A3162" s="149"/>
      <c r="B3162" s="135" t="s">
        <v>115</v>
      </c>
      <c r="C3162" s="135"/>
      <c r="D3162" s="135" t="s">
        <v>96</v>
      </c>
      <c r="E3162" s="135" t="s">
        <v>69</v>
      </c>
      <c r="F3162" s="148" t="s">
        <v>142</v>
      </c>
      <c r="G3162" s="116"/>
    </row>
    <row r="3163" spans="1:7" ht="15" customHeight="1">
      <c r="A3163" s="152"/>
      <c r="B3163" s="135" t="s">
        <v>116</v>
      </c>
      <c r="C3163" s="135"/>
      <c r="D3163" s="135" t="s">
        <v>97</v>
      </c>
      <c r="E3163" s="135" t="s">
        <v>69</v>
      </c>
      <c r="F3163" s="148" t="s">
        <v>139</v>
      </c>
      <c r="G3163" s="116"/>
    </row>
    <row r="3164" spans="1:7" ht="15" customHeight="1">
      <c r="A3164" s="152"/>
      <c r="B3164" s="135" t="s">
        <v>117</v>
      </c>
      <c r="C3164" s="135"/>
      <c r="D3164" s="135" t="s">
        <v>98</v>
      </c>
      <c r="E3164" s="135" t="s">
        <v>69</v>
      </c>
      <c r="F3164" s="148"/>
      <c r="G3164" s="116"/>
    </row>
    <row r="3165" spans="1:7" ht="15" customHeight="1">
      <c r="A3165" s="152"/>
      <c r="B3165" s="135"/>
      <c r="C3165" s="135" t="s">
        <v>52</v>
      </c>
      <c r="D3165" s="135" t="s">
        <v>99</v>
      </c>
      <c r="E3165" s="135" t="s">
        <v>69</v>
      </c>
      <c r="F3165" s="148" t="s">
        <v>52</v>
      </c>
      <c r="G3165" s="116"/>
    </row>
    <row r="3166" spans="1:7" ht="15" customHeight="1">
      <c r="A3166" s="152"/>
      <c r="B3166" s="135"/>
      <c r="C3166" s="135" t="s">
        <v>52</v>
      </c>
      <c r="D3166" s="135" t="s">
        <v>100</v>
      </c>
      <c r="E3166" s="135" t="s">
        <v>69</v>
      </c>
      <c r="F3166" s="148" t="s">
        <v>52</v>
      </c>
      <c r="G3166" s="116"/>
    </row>
    <row r="3167" spans="1:7" ht="15" customHeight="1">
      <c r="A3167" s="152"/>
      <c r="B3167" s="135" t="s">
        <v>118</v>
      </c>
      <c r="C3167" s="135"/>
      <c r="D3167" s="135" t="s">
        <v>101</v>
      </c>
      <c r="E3167" s="135" t="s">
        <v>69</v>
      </c>
      <c r="F3167" s="148" t="s">
        <v>482</v>
      </c>
      <c r="G3167" s="116"/>
    </row>
    <row r="3168" spans="1:7" ht="15" customHeight="1">
      <c r="A3168" s="152"/>
      <c r="B3168" s="135" t="s">
        <v>119</v>
      </c>
      <c r="C3168" s="135"/>
      <c r="D3168" s="135" t="s">
        <v>102</v>
      </c>
      <c r="E3168" s="135" t="s">
        <v>69</v>
      </c>
      <c r="F3168" s="148" t="s">
        <v>131</v>
      </c>
      <c r="G3168" s="116"/>
    </row>
    <row r="3169" spans="1:7" ht="15" customHeight="1">
      <c r="A3169" s="152"/>
      <c r="B3169" s="135" t="s">
        <v>120</v>
      </c>
      <c r="C3169" s="135"/>
      <c r="D3169" s="135" t="s">
        <v>103</v>
      </c>
      <c r="E3169" s="135" t="s">
        <v>69</v>
      </c>
      <c r="F3169" s="148" t="s">
        <v>52</v>
      </c>
      <c r="G3169" s="116"/>
    </row>
    <row r="3170" spans="1:7" ht="15" customHeight="1">
      <c r="A3170" s="152"/>
      <c r="B3170" s="135" t="s">
        <v>121</v>
      </c>
      <c r="C3170" s="135"/>
      <c r="D3170" s="135" t="s">
        <v>104</v>
      </c>
      <c r="E3170" s="135" t="s">
        <v>69</v>
      </c>
      <c r="F3170" s="148" t="s">
        <v>132</v>
      </c>
      <c r="G3170" s="116"/>
    </row>
    <row r="3171" spans="1:7" ht="15" customHeight="1">
      <c r="A3171" s="152"/>
      <c r="B3171" s="135" t="s">
        <v>122</v>
      </c>
      <c r="C3171" s="135"/>
      <c r="D3171" s="135" t="s">
        <v>105</v>
      </c>
      <c r="E3171" s="135" t="s">
        <v>69</v>
      </c>
      <c r="F3171" s="148" t="s">
        <v>52</v>
      </c>
      <c r="G3171" s="116"/>
    </row>
    <row r="3172" spans="1:7" ht="15" customHeight="1">
      <c r="A3172" s="152"/>
      <c r="B3172" s="135" t="s">
        <v>123</v>
      </c>
      <c r="C3172" s="135"/>
      <c r="D3172" s="135" t="s">
        <v>106</v>
      </c>
      <c r="E3172" s="135" t="s">
        <v>69</v>
      </c>
      <c r="F3172" s="148" t="s">
        <v>52</v>
      </c>
      <c r="G3172" s="116"/>
    </row>
    <row r="3173" spans="1:7" ht="15" customHeight="1">
      <c r="A3173" s="150"/>
      <c r="B3173" s="135" t="s">
        <v>124</v>
      </c>
      <c r="C3173" s="135"/>
      <c r="D3173" s="135" t="s">
        <v>107</v>
      </c>
      <c r="E3173" s="135" t="s">
        <v>69</v>
      </c>
      <c r="F3173" s="148" t="s">
        <v>52</v>
      </c>
      <c r="G3173" s="116"/>
    </row>
    <row r="3174" spans="1:7" ht="15" customHeight="1">
      <c r="A3174" s="155"/>
      <c r="B3174" s="155"/>
      <c r="C3174" s="155"/>
      <c r="D3174" s="155"/>
      <c r="E3174" s="155"/>
      <c r="F3174" s="155"/>
      <c r="G3174" s="113"/>
    </row>
    <row r="3175" spans="1:7" ht="15" customHeight="1">
      <c r="A3175" s="155"/>
      <c r="B3175" s="155"/>
      <c r="C3175" s="155"/>
      <c r="D3175" s="155"/>
      <c r="E3175" s="155"/>
      <c r="F3175" s="155"/>
      <c r="G3175" s="113"/>
    </row>
    <row r="3176" spans="1:7" ht="15" customHeight="1">
      <c r="A3176" s="155"/>
      <c r="B3176" s="155"/>
      <c r="C3176" s="155"/>
      <c r="D3176" s="168" t="s">
        <v>133</v>
      </c>
      <c r="E3176" s="155"/>
      <c r="F3176" s="168"/>
      <c r="G3176" s="647" t="s">
        <v>152</v>
      </c>
    </row>
    <row r="3177" spans="1:7" ht="15" customHeight="1">
      <c r="A3177" s="155"/>
      <c r="B3177" s="155"/>
      <c r="C3177" s="155"/>
      <c r="D3177" s="647" t="s">
        <v>1529</v>
      </c>
      <c r="E3177" s="155"/>
      <c r="F3177" s="168"/>
      <c r="G3177" s="647"/>
    </row>
    <row r="3178" spans="1:7" ht="15" customHeight="1">
      <c r="A3178" s="155"/>
      <c r="B3178" s="155"/>
      <c r="C3178" s="155"/>
      <c r="D3178" s="168"/>
      <c r="E3178" s="155"/>
      <c r="F3178" s="168"/>
      <c r="G3178" s="647"/>
    </row>
    <row r="3179" spans="1:7" ht="15" customHeight="1">
      <c r="A3179" s="155"/>
      <c r="B3179" s="155"/>
      <c r="C3179" s="155"/>
      <c r="D3179" s="168"/>
      <c r="E3179" s="155"/>
      <c r="F3179" s="168"/>
      <c r="G3179" s="647"/>
    </row>
    <row r="3180" spans="1:7" ht="15" customHeight="1">
      <c r="A3180" s="155"/>
      <c r="B3180" s="155"/>
      <c r="C3180" s="155"/>
      <c r="D3180" s="168"/>
      <c r="E3180" s="155"/>
      <c r="F3180" s="168"/>
      <c r="G3180" s="647"/>
    </row>
    <row r="3181" spans="1:7" ht="15" customHeight="1">
      <c r="A3181" s="155"/>
      <c r="B3181" s="155"/>
      <c r="C3181" s="155"/>
      <c r="D3181" s="680" t="s">
        <v>541</v>
      </c>
      <c r="E3181" s="155"/>
      <c r="F3181" s="168"/>
      <c r="G3181" s="190" t="s">
        <v>497</v>
      </c>
    </row>
    <row r="3182" spans="1:7" ht="15" customHeight="1">
      <c r="A3182" s="155"/>
      <c r="B3182" s="155"/>
      <c r="C3182" s="155"/>
      <c r="D3182" s="277" t="s">
        <v>908</v>
      </c>
      <c r="E3182" s="155"/>
      <c r="F3182" s="168"/>
      <c r="G3182" s="277" t="s">
        <v>429</v>
      </c>
    </row>
    <row r="3183" spans="1:7" ht="15" customHeight="1">
      <c r="A3183" s="155"/>
      <c r="B3183" s="155"/>
      <c r="C3183" s="155"/>
      <c r="D3183" s="646"/>
      <c r="E3183" s="155"/>
      <c r="F3183" s="647"/>
      <c r="G3183" s="277"/>
    </row>
    <row r="3184" spans="1:7" ht="15" customHeight="1">
      <c r="A3184" s="155"/>
      <c r="B3184" s="155"/>
      <c r="C3184" s="155"/>
      <c r="D3184" s="646"/>
      <c r="E3184" s="155"/>
      <c r="F3184" s="647"/>
      <c r="G3184" s="277"/>
    </row>
    <row r="3185" spans="1:7" ht="15" customHeight="1">
      <c r="A3185" s="155"/>
      <c r="B3185" s="155"/>
      <c r="C3185" s="155"/>
      <c r="D3185" s="646"/>
      <c r="E3185" s="155"/>
      <c r="F3185" s="647"/>
      <c r="G3185" s="277"/>
    </row>
    <row r="3186" spans="1:7" ht="15" customHeight="1">
      <c r="A3186" s="155"/>
      <c r="B3186" s="155"/>
      <c r="C3186" s="155"/>
      <c r="D3186" s="646"/>
      <c r="E3186" s="155"/>
      <c r="F3186" s="647"/>
      <c r="G3186" s="277"/>
    </row>
    <row r="3187" spans="1:7" ht="15" customHeight="1">
      <c r="A3187" s="155"/>
      <c r="B3187" s="155"/>
      <c r="C3187" s="155"/>
      <c r="D3187" s="646"/>
      <c r="E3187" s="155"/>
      <c r="F3187" s="647"/>
      <c r="G3187" s="277"/>
    </row>
    <row r="3188" spans="1:7" ht="15" customHeight="1">
      <c r="A3188" s="155"/>
      <c r="B3188" s="155"/>
      <c r="C3188" s="155"/>
      <c r="D3188" s="646"/>
      <c r="E3188" s="155"/>
      <c r="F3188" s="647"/>
      <c r="G3188" s="277"/>
    </row>
    <row r="3189" spans="1:7" ht="15" customHeight="1">
      <c r="A3189" s="155"/>
      <c r="B3189" s="155"/>
      <c r="C3189" s="155"/>
      <c r="D3189" s="646"/>
      <c r="E3189" s="155"/>
      <c r="F3189" s="647"/>
      <c r="G3189" s="277"/>
    </row>
    <row r="3190" spans="1:7" ht="15" customHeight="1">
      <c r="A3190" s="155"/>
      <c r="B3190" s="155"/>
      <c r="C3190" s="155"/>
      <c r="D3190" s="646"/>
      <c r="E3190" s="155"/>
      <c r="F3190" s="647"/>
      <c r="G3190" s="277"/>
    </row>
    <row r="3191" spans="1:7" ht="15" customHeight="1">
      <c r="A3191" s="155"/>
      <c r="B3191" s="155"/>
      <c r="C3191" s="155"/>
      <c r="D3191" s="646"/>
      <c r="E3191" s="155"/>
      <c r="F3191" s="647"/>
      <c r="G3191" s="277"/>
    </row>
    <row r="3192" spans="1:7" ht="15" customHeight="1">
      <c r="A3192" s="155"/>
      <c r="B3192" s="155"/>
      <c r="C3192" s="155"/>
      <c r="D3192" s="646"/>
      <c r="E3192" s="155"/>
      <c r="F3192" s="647"/>
      <c r="G3192" s="277"/>
    </row>
    <row r="3193" spans="1:7" ht="15" customHeight="1">
      <c r="A3193" s="155"/>
      <c r="B3193" s="155"/>
      <c r="C3193" s="155"/>
      <c r="D3193" s="646"/>
      <c r="E3193" s="155"/>
      <c r="F3193" s="647"/>
      <c r="G3193" s="277"/>
    </row>
    <row r="3194" spans="1:7" ht="15" customHeight="1">
      <c r="A3194" s="155"/>
      <c r="B3194" s="155"/>
      <c r="C3194" s="155"/>
      <c r="D3194" s="646"/>
      <c r="E3194" s="155"/>
      <c r="F3194" s="647"/>
      <c r="G3194" s="277"/>
    </row>
    <row r="3195" spans="1:7" ht="15" customHeight="1">
      <c r="A3195" s="155"/>
      <c r="B3195" s="155"/>
      <c r="C3195" s="155"/>
      <c r="D3195" s="646"/>
      <c r="E3195" s="155"/>
      <c r="F3195" s="647"/>
      <c r="G3195" s="277"/>
    </row>
    <row r="3196" spans="1:7" ht="15" customHeight="1">
      <c r="A3196" s="155"/>
      <c r="B3196" s="155"/>
      <c r="C3196" s="155"/>
      <c r="D3196" s="646"/>
      <c r="E3196" s="155"/>
      <c r="F3196" s="647"/>
      <c r="G3196" s="277"/>
    </row>
    <row r="3197" spans="1:7" ht="15" customHeight="1">
      <c r="A3197" s="155"/>
      <c r="B3197" s="155"/>
      <c r="C3197" s="155"/>
      <c r="D3197" s="646"/>
      <c r="E3197" s="155"/>
      <c r="F3197" s="647"/>
      <c r="G3197" s="277"/>
    </row>
    <row r="3198" spans="1:7" ht="15" customHeight="1">
      <c r="A3198" s="155"/>
      <c r="B3198" s="155"/>
      <c r="C3198" s="155"/>
      <c r="D3198" s="646"/>
      <c r="E3198" s="155"/>
      <c r="F3198" s="647"/>
      <c r="G3198" s="277"/>
    </row>
    <row r="3199" spans="1:7" ht="15" customHeight="1">
      <c r="A3199" s="155"/>
      <c r="B3199" s="155"/>
      <c r="C3199" s="155"/>
      <c r="D3199" s="646"/>
      <c r="E3199" s="155"/>
      <c r="F3199" s="647"/>
      <c r="G3199" s="277"/>
    </row>
    <row r="3200" spans="1:7" ht="15" customHeight="1">
      <c r="A3200" s="155"/>
      <c r="B3200" s="155"/>
      <c r="C3200" s="155"/>
      <c r="D3200" s="646"/>
      <c r="E3200" s="155"/>
      <c r="F3200" s="647"/>
      <c r="G3200" s="277"/>
    </row>
    <row r="3201" spans="1:7" ht="15" customHeight="1">
      <c r="A3201" s="155"/>
      <c r="B3201" s="155"/>
      <c r="C3201" s="155"/>
      <c r="D3201" s="646"/>
      <c r="E3201" s="155"/>
      <c r="F3201" s="647"/>
      <c r="G3201" s="277"/>
    </row>
    <row r="3202" spans="1:7" ht="15" customHeight="1">
      <c r="A3202" s="155"/>
      <c r="B3202" s="155"/>
      <c r="C3202" s="155"/>
      <c r="D3202" s="646"/>
      <c r="E3202" s="155"/>
      <c r="F3202" s="647"/>
      <c r="G3202" s="277"/>
    </row>
    <row r="3203" spans="1:7" ht="15" customHeight="1">
      <c r="A3203" s="155"/>
      <c r="B3203" s="155"/>
      <c r="C3203" s="155"/>
      <c r="D3203" s="646"/>
      <c r="E3203" s="155"/>
      <c r="F3203" s="647"/>
      <c r="G3203" s="277"/>
    </row>
    <row r="3204" spans="1:7" ht="15" customHeight="1">
      <c r="A3204" s="155"/>
      <c r="B3204" s="155"/>
      <c r="C3204" s="155"/>
      <c r="D3204" s="646"/>
      <c r="E3204" s="155"/>
      <c r="F3204" s="647"/>
      <c r="G3204" s="277"/>
    </row>
    <row r="3205" spans="1:7" ht="15" customHeight="1">
      <c r="A3205" s="155"/>
      <c r="B3205" s="155"/>
      <c r="C3205" s="155"/>
      <c r="D3205" s="646"/>
      <c r="E3205" s="155"/>
      <c r="F3205" s="647"/>
      <c r="G3205" s="277"/>
    </row>
    <row r="3206" spans="1:7" ht="15" customHeight="1">
      <c r="A3206" s="155"/>
      <c r="B3206" s="155"/>
      <c r="C3206" s="155"/>
      <c r="D3206" s="646"/>
      <c r="E3206" s="155"/>
      <c r="F3206" s="647"/>
      <c r="G3206" s="277"/>
    </row>
    <row r="3207" spans="1:7" ht="15" customHeight="1">
      <c r="A3207" s="738" t="s">
        <v>80</v>
      </c>
      <c r="B3207" s="738"/>
      <c r="C3207" s="738"/>
      <c r="D3207" s="738"/>
      <c r="E3207" s="738"/>
      <c r="F3207" s="738"/>
      <c r="G3207" s="738"/>
    </row>
    <row r="3208" spans="1:7" ht="15" customHeight="1">
      <c r="A3208" s="654"/>
      <c r="B3208" s="654"/>
      <c r="C3208" s="654"/>
      <c r="D3208" s="654"/>
      <c r="E3208" s="654"/>
      <c r="F3208" s="654"/>
      <c r="G3208" s="113"/>
    </row>
    <row r="3209" spans="1:7" ht="15" customHeight="1">
      <c r="A3209" s="651">
        <v>1</v>
      </c>
      <c r="B3209" s="643"/>
      <c r="C3209" s="644"/>
      <c r="D3209" s="116" t="s">
        <v>81</v>
      </c>
      <c r="E3209" s="135" t="s">
        <v>69</v>
      </c>
      <c r="F3209" s="148"/>
      <c r="G3209" s="116"/>
    </row>
    <row r="3210" spans="1:7" ht="15" customHeight="1">
      <c r="A3210" s="651">
        <v>2</v>
      </c>
      <c r="B3210" s="643"/>
      <c r="C3210" s="644"/>
      <c r="D3210" s="116" t="s">
        <v>82</v>
      </c>
      <c r="E3210" s="135" t="s">
        <v>69</v>
      </c>
      <c r="F3210" s="187" t="s">
        <v>1366</v>
      </c>
      <c r="G3210" s="116"/>
    </row>
    <row r="3211" spans="1:7" ht="15" customHeight="1">
      <c r="A3211" s="651">
        <v>3</v>
      </c>
      <c r="B3211" s="643"/>
      <c r="C3211" s="644"/>
      <c r="D3211" s="116" t="s">
        <v>83</v>
      </c>
      <c r="E3211" s="135" t="s">
        <v>69</v>
      </c>
      <c r="F3211" s="148" t="s">
        <v>481</v>
      </c>
      <c r="G3211" s="116"/>
    </row>
    <row r="3212" spans="1:7" ht="48" customHeight="1">
      <c r="A3212" s="160">
        <v>4</v>
      </c>
      <c r="B3212" s="649"/>
      <c r="C3212" s="650"/>
      <c r="D3212" s="125" t="s">
        <v>84</v>
      </c>
      <c r="E3212" s="135" t="s">
        <v>69</v>
      </c>
      <c r="F3212" s="749" t="s">
        <v>1248</v>
      </c>
      <c r="G3212" s="750"/>
    </row>
    <row r="3213" spans="1:7" ht="34.5" customHeight="1">
      <c r="A3213" s="160">
        <v>5</v>
      </c>
      <c r="B3213" s="649"/>
      <c r="C3213" s="650"/>
      <c r="D3213" s="125" t="s">
        <v>85</v>
      </c>
      <c r="E3213" s="143" t="s">
        <v>69</v>
      </c>
      <c r="F3213" s="765" t="s">
        <v>1017</v>
      </c>
      <c r="G3213" s="778"/>
    </row>
    <row r="3214" spans="1:7" ht="48" customHeight="1">
      <c r="A3214" s="146"/>
      <c r="B3214" s="126"/>
      <c r="C3214" s="132"/>
      <c r="D3214" s="130"/>
      <c r="E3214" s="135"/>
      <c r="F3214" s="779" t="s">
        <v>431</v>
      </c>
      <c r="G3214" s="780"/>
    </row>
    <row r="3215" spans="1:7" ht="48" customHeight="1">
      <c r="A3215" s="162"/>
      <c r="B3215" s="127"/>
      <c r="C3215" s="128"/>
      <c r="D3215" s="129"/>
      <c r="E3215" s="135"/>
      <c r="F3215" s="779" t="s">
        <v>1007</v>
      </c>
      <c r="G3215" s="780"/>
    </row>
    <row r="3216" spans="1:7" ht="33.75" customHeight="1">
      <c r="A3216" s="162"/>
      <c r="B3216" s="127"/>
      <c r="C3216" s="128"/>
      <c r="D3216" s="129"/>
      <c r="E3216" s="135"/>
      <c r="F3216" s="779" t="s">
        <v>1008</v>
      </c>
      <c r="G3216" s="780"/>
    </row>
    <row r="3217" spans="1:7" ht="48" customHeight="1">
      <c r="A3217" s="162"/>
      <c r="B3217" s="127"/>
      <c r="C3217" s="128"/>
      <c r="D3217" s="129"/>
      <c r="E3217" s="135"/>
      <c r="F3217" s="779" t="s">
        <v>1009</v>
      </c>
      <c r="G3217" s="780"/>
    </row>
    <row r="3218" spans="1:7" ht="33" customHeight="1">
      <c r="A3218" s="162"/>
      <c r="B3218" s="127"/>
      <c r="C3218" s="128"/>
      <c r="D3218" s="129"/>
      <c r="E3218" s="135"/>
      <c r="F3218" s="779" t="s">
        <v>1010</v>
      </c>
      <c r="G3218" s="780"/>
    </row>
    <row r="3219" spans="1:7" ht="34.5" customHeight="1">
      <c r="A3219" s="162"/>
      <c r="B3219" s="127"/>
      <c r="C3219" s="128"/>
      <c r="D3219" s="129"/>
      <c r="E3219" s="135"/>
      <c r="F3219" s="779" t="s">
        <v>1165</v>
      </c>
      <c r="G3219" s="780"/>
    </row>
    <row r="3220" spans="1:7" ht="21.75" customHeight="1">
      <c r="A3220" s="162"/>
      <c r="B3220" s="127"/>
      <c r="C3220" s="128"/>
      <c r="D3220" s="129"/>
      <c r="E3220" s="135"/>
      <c r="F3220" s="779" t="s">
        <v>1011</v>
      </c>
      <c r="G3220" s="782"/>
    </row>
    <row r="3221" spans="1:7" ht="17.25" customHeight="1">
      <c r="A3221" s="147"/>
      <c r="B3221" s="118"/>
      <c r="C3221" s="119"/>
      <c r="D3221" s="120"/>
      <c r="E3221" s="135"/>
      <c r="F3221" s="148" t="s">
        <v>433</v>
      </c>
      <c r="G3221" s="116"/>
    </row>
    <row r="3222" spans="1:7" ht="36" customHeight="1">
      <c r="A3222" s="160">
        <v>6</v>
      </c>
      <c r="B3222" s="649"/>
      <c r="C3222" s="650"/>
      <c r="D3222" s="125" t="s">
        <v>86</v>
      </c>
      <c r="E3222" s="143" t="s">
        <v>69</v>
      </c>
      <c r="F3222" s="744" t="s">
        <v>1125</v>
      </c>
      <c r="G3222" s="744"/>
    </row>
    <row r="3223" spans="1:7" ht="34.5" customHeight="1">
      <c r="A3223" s="146"/>
      <c r="B3223" s="126"/>
      <c r="C3223" s="132"/>
      <c r="D3223" s="130"/>
      <c r="E3223" s="135"/>
      <c r="F3223" s="742" t="s">
        <v>591</v>
      </c>
      <c r="G3223" s="742"/>
    </row>
    <row r="3224" spans="1:7" ht="48" customHeight="1">
      <c r="A3224" s="162"/>
      <c r="B3224" s="127"/>
      <c r="C3224" s="128"/>
      <c r="D3224" s="129"/>
      <c r="E3224" s="135"/>
      <c r="F3224" s="742" t="s">
        <v>688</v>
      </c>
      <c r="G3224" s="742"/>
    </row>
    <row r="3225" spans="1:7" ht="63" customHeight="1">
      <c r="A3225" s="162"/>
      <c r="B3225" s="127"/>
      <c r="C3225" s="128"/>
      <c r="D3225" s="129"/>
      <c r="E3225" s="135"/>
      <c r="F3225" s="742" t="s">
        <v>687</v>
      </c>
      <c r="G3225" s="742"/>
    </row>
    <row r="3226" spans="1:7" ht="30.75" customHeight="1">
      <c r="A3226" s="162"/>
      <c r="B3226" s="127"/>
      <c r="C3226" s="128"/>
      <c r="D3226" s="129"/>
      <c r="E3226" s="135"/>
      <c r="F3226" s="742" t="s">
        <v>689</v>
      </c>
      <c r="G3226" s="742"/>
    </row>
    <row r="3227" spans="1:7" ht="33.75" customHeight="1">
      <c r="A3227" s="162"/>
      <c r="B3227" s="127"/>
      <c r="C3227" s="128"/>
      <c r="D3227" s="129"/>
      <c r="E3227" s="135"/>
      <c r="F3227" s="742" t="s">
        <v>690</v>
      </c>
      <c r="G3227" s="742"/>
    </row>
    <row r="3228" spans="1:7" ht="47.25" customHeight="1">
      <c r="A3228" s="162"/>
      <c r="B3228" s="127"/>
      <c r="C3228" s="128"/>
      <c r="D3228" s="129"/>
      <c r="E3228" s="135"/>
      <c r="F3228" s="742" t="s">
        <v>592</v>
      </c>
      <c r="G3228" s="742"/>
    </row>
    <row r="3229" spans="1:7" ht="49.5" customHeight="1">
      <c r="A3229" s="162"/>
      <c r="B3229" s="127"/>
      <c r="C3229" s="128"/>
      <c r="D3229" s="129"/>
      <c r="E3229" s="135"/>
      <c r="F3229" s="742" t="s">
        <v>593</v>
      </c>
      <c r="G3229" s="742"/>
    </row>
    <row r="3230" spans="1:7" ht="63.75" customHeight="1">
      <c r="A3230" s="162"/>
      <c r="B3230" s="127"/>
      <c r="C3230" s="128"/>
      <c r="D3230" s="129"/>
      <c r="E3230" s="135"/>
      <c r="F3230" s="742" t="s">
        <v>594</v>
      </c>
      <c r="G3230" s="742"/>
    </row>
    <row r="3231" spans="1:7" ht="34.5" customHeight="1">
      <c r="A3231" s="162"/>
      <c r="B3231" s="127"/>
      <c r="C3231" s="128"/>
      <c r="D3231" s="129"/>
      <c r="E3231" s="135"/>
      <c r="F3231" s="742" t="s">
        <v>691</v>
      </c>
      <c r="G3231" s="742"/>
    </row>
    <row r="3232" spans="1:7" ht="15" customHeight="1">
      <c r="A3232" s="162"/>
      <c r="B3232" s="127"/>
      <c r="C3232" s="128"/>
      <c r="D3232" s="129"/>
      <c r="E3232" s="135"/>
      <c r="F3232" s="449" t="s">
        <v>1249</v>
      </c>
      <c r="G3232" s="658"/>
    </row>
    <row r="3233" spans="1:7" ht="15" customHeight="1">
      <c r="A3233" s="162"/>
      <c r="B3233" s="127"/>
      <c r="C3233" s="128"/>
      <c r="D3233" s="129"/>
      <c r="E3233" s="135"/>
      <c r="F3233" s="148" t="s">
        <v>357</v>
      </c>
      <c r="G3233" s="116"/>
    </row>
    <row r="3234" spans="1:7" ht="15" customHeight="1">
      <c r="A3234" s="147"/>
      <c r="B3234" s="118"/>
      <c r="C3234" s="119"/>
      <c r="D3234" s="120"/>
      <c r="E3234" s="135"/>
      <c r="F3234" s="148" t="s">
        <v>439</v>
      </c>
      <c r="G3234" s="116"/>
    </row>
    <row r="3235" spans="1:7" ht="15" customHeight="1">
      <c r="A3235" s="651">
        <v>7</v>
      </c>
      <c r="B3235" s="643"/>
      <c r="C3235" s="644"/>
      <c r="D3235" s="116" t="s">
        <v>87</v>
      </c>
      <c r="E3235" s="135" t="s">
        <v>69</v>
      </c>
      <c r="F3235" s="148" t="s">
        <v>1267</v>
      </c>
      <c r="G3235" s="116"/>
    </row>
    <row r="3236" spans="1:7" ht="15" customHeight="1">
      <c r="A3236" s="160">
        <v>8</v>
      </c>
      <c r="B3236" s="649"/>
      <c r="C3236" s="650"/>
      <c r="D3236" s="125" t="s">
        <v>88</v>
      </c>
      <c r="E3236" s="143" t="s">
        <v>69</v>
      </c>
      <c r="F3236" s="765" t="s">
        <v>1228</v>
      </c>
      <c r="G3236" s="778"/>
    </row>
    <row r="3237" spans="1:7" ht="15" customHeight="1">
      <c r="A3237" s="146"/>
      <c r="B3237" s="126"/>
      <c r="C3237" s="132"/>
      <c r="D3237" s="130"/>
      <c r="E3237" s="135"/>
      <c r="F3237" s="779" t="s">
        <v>1250</v>
      </c>
      <c r="G3237" s="780"/>
    </row>
    <row r="3238" spans="1:7" ht="15" customHeight="1">
      <c r="A3238" s="162"/>
      <c r="B3238" s="127"/>
      <c r="C3238" s="128"/>
      <c r="D3238" s="129"/>
      <c r="E3238" s="135"/>
      <c r="F3238" s="779" t="s">
        <v>1251</v>
      </c>
      <c r="G3238" s="780"/>
    </row>
    <row r="3239" spans="1:7" ht="15" customHeight="1">
      <c r="A3239" s="162"/>
      <c r="B3239" s="127"/>
      <c r="C3239" s="128"/>
      <c r="D3239" s="129"/>
      <c r="E3239" s="135"/>
      <c r="F3239" s="779" t="s">
        <v>1252</v>
      </c>
      <c r="G3239" s="780"/>
    </row>
    <row r="3240" spans="1:7" ht="15" customHeight="1">
      <c r="A3240" s="162"/>
      <c r="B3240" s="127"/>
      <c r="C3240" s="128"/>
      <c r="D3240" s="129"/>
      <c r="E3240" s="135"/>
      <c r="F3240" s="779" t="s">
        <v>1253</v>
      </c>
      <c r="G3240" s="780"/>
    </row>
    <row r="3241" spans="1:7" ht="15" customHeight="1">
      <c r="A3241" s="162"/>
      <c r="B3241" s="127"/>
      <c r="C3241" s="128"/>
      <c r="D3241" s="129"/>
      <c r="E3241" s="135"/>
      <c r="F3241" s="779" t="s">
        <v>1254</v>
      </c>
      <c r="G3241" s="780"/>
    </row>
    <row r="3242" spans="1:7" ht="15" customHeight="1">
      <c r="A3242" s="162"/>
      <c r="B3242" s="127"/>
      <c r="C3242" s="128"/>
      <c r="D3242" s="129"/>
      <c r="E3242" s="135"/>
      <c r="F3242" s="779" t="s">
        <v>1165</v>
      </c>
      <c r="G3242" s="780"/>
    </row>
    <row r="3243" spans="1:7" ht="15" customHeight="1">
      <c r="A3243" s="162"/>
      <c r="B3243" s="127"/>
      <c r="C3243" s="128"/>
      <c r="D3243" s="129"/>
      <c r="E3243" s="135"/>
      <c r="F3243" s="779" t="s">
        <v>1255</v>
      </c>
      <c r="G3243" s="782"/>
    </row>
    <row r="3244" spans="1:7" ht="15" customHeight="1">
      <c r="A3244" s="651">
        <v>9</v>
      </c>
      <c r="B3244" s="643"/>
      <c r="C3244" s="747" t="s">
        <v>89</v>
      </c>
      <c r="D3244" s="748"/>
      <c r="E3244" s="135" t="s">
        <v>69</v>
      </c>
      <c r="F3244" s="142" t="s">
        <v>536</v>
      </c>
      <c r="G3244" s="142" t="s">
        <v>1040</v>
      </c>
    </row>
    <row r="3245" spans="1:7" ht="15" customHeight="1">
      <c r="A3245" s="146"/>
      <c r="B3245" s="126"/>
      <c r="C3245" s="132"/>
      <c r="D3245" s="130"/>
      <c r="E3245" s="135"/>
      <c r="F3245" s="142" t="s">
        <v>196</v>
      </c>
      <c r="G3245" s="142" t="s">
        <v>1041</v>
      </c>
    </row>
    <row r="3246" spans="1:7" ht="15" customHeight="1">
      <c r="A3246" s="162"/>
      <c r="B3246" s="127"/>
      <c r="C3246" s="128"/>
      <c r="D3246" s="129"/>
      <c r="E3246" s="135"/>
      <c r="F3246" s="142" t="s">
        <v>197</v>
      </c>
      <c r="G3246" s="142" t="s">
        <v>221</v>
      </c>
    </row>
    <row r="3247" spans="1:7" ht="15" customHeight="1">
      <c r="A3247" s="162"/>
      <c r="B3247" s="127"/>
      <c r="C3247" s="128"/>
      <c r="D3247" s="129"/>
      <c r="E3247" s="135"/>
      <c r="F3247" s="142" t="s">
        <v>537</v>
      </c>
      <c r="G3247" s="142" t="s">
        <v>1042</v>
      </c>
    </row>
    <row r="3248" spans="1:7" ht="15" customHeight="1">
      <c r="A3248" s="162"/>
      <c r="B3248" s="127"/>
      <c r="C3248" s="128"/>
      <c r="D3248" s="129"/>
      <c r="E3248" s="135"/>
      <c r="F3248" s="142" t="s">
        <v>538</v>
      </c>
      <c r="G3248" s="142" t="s">
        <v>1043</v>
      </c>
    </row>
    <row r="3249" spans="1:7" ht="15" customHeight="1">
      <c r="A3249" s="162"/>
      <c r="B3249" s="127"/>
      <c r="C3249" s="128"/>
      <c r="D3249" s="129"/>
      <c r="E3249" s="135"/>
      <c r="F3249" s="135" t="s">
        <v>198</v>
      </c>
      <c r="G3249" s="135" t="s">
        <v>1044</v>
      </c>
    </row>
    <row r="3250" spans="1:7" ht="15" customHeight="1">
      <c r="A3250" s="162"/>
      <c r="B3250" s="127"/>
      <c r="C3250" s="128"/>
      <c r="D3250" s="129"/>
      <c r="E3250" s="135"/>
      <c r="F3250" s="113" t="s">
        <v>199</v>
      </c>
      <c r="G3250" s="135" t="s">
        <v>1045</v>
      </c>
    </row>
    <row r="3251" spans="1:7" ht="15" customHeight="1">
      <c r="A3251" s="162"/>
      <c r="B3251" s="127"/>
      <c r="C3251" s="128"/>
      <c r="D3251" s="129"/>
      <c r="E3251" s="135"/>
      <c r="F3251" s="142" t="s">
        <v>539</v>
      </c>
      <c r="G3251" s="142" t="s">
        <v>1046</v>
      </c>
    </row>
    <row r="3252" spans="1:7" ht="15" customHeight="1">
      <c r="A3252" s="147"/>
      <c r="B3252" s="118"/>
      <c r="C3252" s="119"/>
      <c r="D3252" s="120"/>
      <c r="E3252" s="135"/>
      <c r="F3252" s="144" t="s">
        <v>540</v>
      </c>
      <c r="G3252" s="144" t="s">
        <v>1047</v>
      </c>
    </row>
    <row r="3253" spans="1:7" ht="15" customHeight="1">
      <c r="A3253" s="651">
        <v>10</v>
      </c>
      <c r="B3253" s="643"/>
      <c r="C3253" s="644"/>
      <c r="D3253" s="116" t="s">
        <v>90</v>
      </c>
      <c r="E3253" s="135" t="s">
        <v>69</v>
      </c>
      <c r="F3253" s="746" t="s">
        <v>126</v>
      </c>
      <c r="G3253" s="748"/>
    </row>
    <row r="3254" spans="1:7" ht="15" customHeight="1">
      <c r="A3254" s="651">
        <v>11</v>
      </c>
      <c r="B3254" s="739" t="s">
        <v>91</v>
      </c>
      <c r="C3254" s="740"/>
      <c r="D3254" s="741"/>
      <c r="E3254" s="135" t="s">
        <v>69</v>
      </c>
      <c r="F3254" s="775" t="s">
        <v>607</v>
      </c>
      <c r="G3254" s="775"/>
    </row>
    <row r="3255" spans="1:7" ht="15" customHeight="1">
      <c r="A3255" s="146"/>
      <c r="B3255" s="126"/>
      <c r="C3255" s="132"/>
      <c r="D3255" s="130"/>
      <c r="E3255" s="135"/>
      <c r="F3255" s="776" t="s">
        <v>1131</v>
      </c>
      <c r="G3255" s="776"/>
    </row>
    <row r="3256" spans="1:7" ht="15" customHeight="1">
      <c r="A3256" s="162"/>
      <c r="B3256" s="127"/>
      <c r="C3256" s="128"/>
      <c r="D3256" s="129"/>
      <c r="E3256" s="135"/>
      <c r="F3256" s="776" t="s">
        <v>1132</v>
      </c>
      <c r="G3256" s="776"/>
    </row>
    <row r="3257" spans="1:7" ht="15" customHeight="1">
      <c r="A3257" s="162"/>
      <c r="B3257" s="127"/>
      <c r="C3257" s="128"/>
      <c r="D3257" s="129"/>
      <c r="E3257" s="135"/>
      <c r="F3257" s="777" t="s">
        <v>609</v>
      </c>
      <c r="G3257" s="777"/>
    </row>
    <row r="3258" spans="1:7" ht="15" customHeight="1">
      <c r="A3258" s="147"/>
      <c r="B3258" s="118"/>
      <c r="C3258" s="119"/>
      <c r="D3258" s="120"/>
      <c r="E3258" s="135"/>
      <c r="F3258" s="776" t="s">
        <v>610</v>
      </c>
      <c r="G3258" s="776"/>
    </row>
    <row r="3259" spans="1:7" ht="34.5" customHeight="1">
      <c r="A3259" s="160">
        <v>12</v>
      </c>
      <c r="B3259" s="643"/>
      <c r="C3259" s="644"/>
      <c r="D3259" s="125" t="s">
        <v>92</v>
      </c>
      <c r="E3259" s="135" t="s">
        <v>69</v>
      </c>
      <c r="F3259" s="765" t="s">
        <v>1256</v>
      </c>
      <c r="G3259" s="778"/>
    </row>
    <row r="3260" spans="1:7" ht="49.5" customHeight="1">
      <c r="A3260" s="182"/>
      <c r="B3260" s="126"/>
      <c r="C3260" s="132"/>
      <c r="D3260" s="133"/>
      <c r="E3260" s="135"/>
      <c r="F3260" s="779" t="s">
        <v>1257</v>
      </c>
      <c r="G3260" s="780"/>
    </row>
    <row r="3261" spans="1:7" ht="49.5" customHeight="1">
      <c r="A3261" s="183"/>
      <c r="B3261" s="127"/>
      <c r="C3261" s="128"/>
      <c r="D3261" s="184"/>
      <c r="E3261" s="135"/>
      <c r="F3261" s="779" t="s">
        <v>1258</v>
      </c>
      <c r="G3261" s="780"/>
    </row>
    <row r="3262" spans="1:7" ht="32.25" customHeight="1">
      <c r="A3262" s="183"/>
      <c r="B3262" s="127"/>
      <c r="C3262" s="128"/>
      <c r="D3262" s="184"/>
      <c r="E3262" s="135"/>
      <c r="F3262" s="779" t="s">
        <v>1259</v>
      </c>
      <c r="G3262" s="780"/>
    </row>
    <row r="3263" spans="1:7" ht="49.5" customHeight="1">
      <c r="A3263" s="183"/>
      <c r="B3263" s="127"/>
      <c r="C3263" s="128"/>
      <c r="D3263" s="184"/>
      <c r="E3263" s="135"/>
      <c r="F3263" s="779" t="s">
        <v>1260</v>
      </c>
      <c r="G3263" s="780"/>
    </row>
    <row r="3264" spans="1:7" ht="21.75" customHeight="1">
      <c r="A3264" s="183"/>
      <c r="B3264" s="127"/>
      <c r="C3264" s="128"/>
      <c r="D3264" s="184"/>
      <c r="E3264" s="135"/>
      <c r="F3264" s="779" t="s">
        <v>1261</v>
      </c>
      <c r="G3264" s="780"/>
    </row>
    <row r="3265" spans="1:7" ht="32.25" customHeight="1">
      <c r="A3265" s="183"/>
      <c r="B3265" s="127"/>
      <c r="C3265" s="128"/>
      <c r="D3265" s="184"/>
      <c r="E3265" s="135"/>
      <c r="F3265" s="779" t="s">
        <v>1262</v>
      </c>
      <c r="G3265" s="780"/>
    </row>
    <row r="3266" spans="1:7" ht="36.75" customHeight="1">
      <c r="A3266" s="185"/>
      <c r="B3266" s="118"/>
      <c r="C3266" s="119"/>
      <c r="D3266" s="124"/>
      <c r="E3266" s="135"/>
      <c r="F3266" s="779" t="s">
        <v>1263</v>
      </c>
      <c r="G3266" s="782"/>
    </row>
    <row r="3267" spans="1:7" ht="15" customHeight="1">
      <c r="A3267" s="651">
        <v>13</v>
      </c>
      <c r="B3267" s="643"/>
      <c r="C3267" s="644"/>
      <c r="D3267" s="116" t="s">
        <v>93</v>
      </c>
      <c r="E3267" s="135" t="s">
        <v>69</v>
      </c>
      <c r="F3267" s="148" t="s">
        <v>52</v>
      </c>
      <c r="G3267" s="116"/>
    </row>
    <row r="3268" spans="1:7" ht="15" customHeight="1">
      <c r="A3268" s="651">
        <v>14</v>
      </c>
      <c r="B3268" s="643"/>
      <c r="C3268" s="644"/>
      <c r="D3268" s="116" t="s">
        <v>94</v>
      </c>
      <c r="E3268" s="135" t="s">
        <v>69</v>
      </c>
      <c r="F3268" s="148" t="s">
        <v>1276</v>
      </c>
      <c r="G3268" s="116"/>
    </row>
    <row r="3269" spans="1:7" ht="15" customHeight="1">
      <c r="A3269" s="651">
        <v>15</v>
      </c>
      <c r="B3269" s="643"/>
      <c r="C3269" s="644"/>
      <c r="D3269" s="116" t="s">
        <v>95</v>
      </c>
      <c r="E3269" s="135" t="s">
        <v>69</v>
      </c>
      <c r="F3269" s="148"/>
      <c r="G3269" s="116"/>
    </row>
    <row r="3270" spans="1:7" ht="15" customHeight="1">
      <c r="A3270" s="149"/>
      <c r="B3270" s="135" t="s">
        <v>115</v>
      </c>
      <c r="C3270" s="135"/>
      <c r="D3270" s="135" t="s">
        <v>96</v>
      </c>
      <c r="E3270" s="135" t="s">
        <v>69</v>
      </c>
      <c r="F3270" s="148" t="s">
        <v>142</v>
      </c>
      <c r="G3270" s="116"/>
    </row>
    <row r="3271" spans="1:7" ht="15" customHeight="1">
      <c r="A3271" s="152"/>
      <c r="B3271" s="135" t="s">
        <v>116</v>
      </c>
      <c r="C3271" s="135"/>
      <c r="D3271" s="135" t="s">
        <v>97</v>
      </c>
      <c r="E3271" s="135" t="s">
        <v>69</v>
      </c>
      <c r="F3271" s="148" t="s">
        <v>139</v>
      </c>
      <c r="G3271" s="116"/>
    </row>
    <row r="3272" spans="1:7" ht="15" customHeight="1">
      <c r="A3272" s="152"/>
      <c r="B3272" s="135" t="s">
        <v>117</v>
      </c>
      <c r="C3272" s="135"/>
      <c r="D3272" s="135" t="s">
        <v>98</v>
      </c>
      <c r="E3272" s="135" t="s">
        <v>69</v>
      </c>
      <c r="F3272" s="148"/>
      <c r="G3272" s="116"/>
    </row>
    <row r="3273" spans="1:7" ht="15" customHeight="1">
      <c r="A3273" s="152"/>
      <c r="B3273" s="135"/>
      <c r="C3273" s="135" t="s">
        <v>52</v>
      </c>
      <c r="D3273" s="135" t="s">
        <v>99</v>
      </c>
      <c r="E3273" s="135" t="s">
        <v>69</v>
      </c>
      <c r="F3273" s="148" t="s">
        <v>52</v>
      </c>
      <c r="G3273" s="116"/>
    </row>
    <row r="3274" spans="1:7" ht="15" customHeight="1">
      <c r="A3274" s="152"/>
      <c r="B3274" s="135"/>
      <c r="C3274" s="135" t="s">
        <v>52</v>
      </c>
      <c r="D3274" s="135" t="s">
        <v>100</v>
      </c>
      <c r="E3274" s="135" t="s">
        <v>69</v>
      </c>
      <c r="F3274" s="148" t="s">
        <v>52</v>
      </c>
      <c r="G3274" s="116"/>
    </row>
    <row r="3275" spans="1:7" ht="15" customHeight="1">
      <c r="A3275" s="152"/>
      <c r="B3275" s="135" t="s">
        <v>118</v>
      </c>
      <c r="C3275" s="135"/>
      <c r="D3275" s="135" t="s">
        <v>101</v>
      </c>
      <c r="E3275" s="135" t="s">
        <v>69</v>
      </c>
      <c r="F3275" s="148" t="s">
        <v>482</v>
      </c>
      <c r="G3275" s="116"/>
    </row>
    <row r="3276" spans="1:7" ht="15" customHeight="1">
      <c r="A3276" s="152"/>
      <c r="B3276" s="135" t="s">
        <v>119</v>
      </c>
      <c r="C3276" s="135"/>
      <c r="D3276" s="135" t="s">
        <v>102</v>
      </c>
      <c r="E3276" s="135" t="s">
        <v>69</v>
      </c>
      <c r="F3276" s="148" t="s">
        <v>131</v>
      </c>
      <c r="G3276" s="116"/>
    </row>
    <row r="3277" spans="1:7" ht="15" customHeight="1">
      <c r="A3277" s="152"/>
      <c r="B3277" s="135" t="s">
        <v>120</v>
      </c>
      <c r="C3277" s="135"/>
      <c r="D3277" s="135" t="s">
        <v>103</v>
      </c>
      <c r="E3277" s="135" t="s">
        <v>69</v>
      </c>
      <c r="F3277" s="148" t="s">
        <v>52</v>
      </c>
      <c r="G3277" s="116"/>
    </row>
    <row r="3278" spans="1:7" ht="15" customHeight="1">
      <c r="A3278" s="152"/>
      <c r="B3278" s="135" t="s">
        <v>121</v>
      </c>
      <c r="C3278" s="135"/>
      <c r="D3278" s="135" t="s">
        <v>104</v>
      </c>
      <c r="E3278" s="135" t="s">
        <v>69</v>
      </c>
      <c r="F3278" s="148" t="s">
        <v>132</v>
      </c>
      <c r="G3278" s="116"/>
    </row>
    <row r="3279" spans="1:7" ht="15" customHeight="1">
      <c r="A3279" s="152"/>
      <c r="B3279" s="135" t="s">
        <v>122</v>
      </c>
      <c r="C3279" s="135"/>
      <c r="D3279" s="135" t="s">
        <v>105</v>
      </c>
      <c r="E3279" s="135" t="s">
        <v>69</v>
      </c>
      <c r="F3279" s="148" t="s">
        <v>52</v>
      </c>
      <c r="G3279" s="116"/>
    </row>
    <row r="3280" spans="1:7" ht="15" customHeight="1">
      <c r="A3280" s="152"/>
      <c r="B3280" s="135" t="s">
        <v>123</v>
      </c>
      <c r="C3280" s="135"/>
      <c r="D3280" s="135" t="s">
        <v>106</v>
      </c>
      <c r="E3280" s="135" t="s">
        <v>69</v>
      </c>
      <c r="F3280" s="148" t="s">
        <v>52</v>
      </c>
      <c r="G3280" s="116"/>
    </row>
    <row r="3281" spans="1:7" ht="15" customHeight="1">
      <c r="A3281" s="150"/>
      <c r="B3281" s="135" t="s">
        <v>124</v>
      </c>
      <c r="C3281" s="135"/>
      <c r="D3281" s="135" t="s">
        <v>107</v>
      </c>
      <c r="E3281" s="135" t="s">
        <v>69</v>
      </c>
      <c r="F3281" s="148" t="s">
        <v>52</v>
      </c>
      <c r="G3281" s="116"/>
    </row>
    <row r="3282" spans="1:7" ht="15" customHeight="1">
      <c r="A3282" s="155"/>
      <c r="B3282" s="155"/>
      <c r="C3282" s="155"/>
      <c r="D3282" s="155"/>
      <c r="E3282" s="155"/>
      <c r="F3282" s="155"/>
      <c r="G3282" s="113"/>
    </row>
    <row r="3283" spans="1:7" ht="15" customHeight="1">
      <c r="A3283" s="155"/>
      <c r="B3283" s="155"/>
      <c r="C3283" s="155"/>
      <c r="D3283" s="155"/>
      <c r="E3283" s="155"/>
      <c r="F3283" s="155"/>
      <c r="G3283" s="113"/>
    </row>
    <row r="3284" spans="1:7" ht="15" customHeight="1">
      <c r="A3284" s="155"/>
      <c r="B3284" s="155"/>
      <c r="C3284" s="155"/>
      <c r="D3284" s="647" t="s">
        <v>133</v>
      </c>
      <c r="E3284" s="155"/>
      <c r="F3284" s="647"/>
      <c r="G3284" s="647" t="s">
        <v>152</v>
      </c>
    </row>
    <row r="3285" spans="1:7" ht="15" customHeight="1">
      <c r="A3285" s="155"/>
      <c r="B3285" s="155"/>
      <c r="C3285" s="155"/>
      <c r="D3285" s="647" t="s">
        <v>1529</v>
      </c>
      <c r="E3285" s="155"/>
      <c r="F3285" s="647"/>
      <c r="G3285" s="647"/>
    </row>
    <row r="3286" spans="1:7" ht="15" customHeight="1">
      <c r="A3286" s="155"/>
      <c r="B3286" s="155"/>
      <c r="C3286" s="155"/>
      <c r="D3286" s="647"/>
      <c r="E3286" s="155"/>
      <c r="F3286" s="647"/>
      <c r="G3286" s="647"/>
    </row>
    <row r="3287" spans="1:7" ht="15" customHeight="1">
      <c r="A3287" s="155"/>
      <c r="B3287" s="155"/>
      <c r="C3287" s="155"/>
      <c r="D3287" s="647"/>
      <c r="E3287" s="155"/>
      <c r="F3287" s="647"/>
      <c r="G3287" s="647"/>
    </row>
    <row r="3288" spans="1:7" ht="15" customHeight="1">
      <c r="A3288" s="155"/>
      <c r="B3288" s="155"/>
      <c r="C3288" s="155"/>
      <c r="D3288" s="647"/>
      <c r="E3288" s="155"/>
      <c r="F3288" s="647"/>
      <c r="G3288" s="647"/>
    </row>
    <row r="3289" spans="1:7" ht="15" customHeight="1">
      <c r="A3289" s="155"/>
      <c r="B3289" s="155"/>
      <c r="C3289" s="155"/>
      <c r="D3289" s="680" t="s">
        <v>541</v>
      </c>
      <c r="E3289" s="155"/>
      <c r="F3289" s="647"/>
      <c r="G3289" s="680" t="s">
        <v>384</v>
      </c>
    </row>
    <row r="3290" spans="1:7" ht="15" customHeight="1">
      <c r="A3290" s="155"/>
      <c r="B3290" s="155"/>
      <c r="C3290" s="155"/>
      <c r="D3290" s="277" t="s">
        <v>908</v>
      </c>
      <c r="E3290" s="155"/>
      <c r="F3290" s="647"/>
      <c r="G3290" s="646" t="s">
        <v>453</v>
      </c>
    </row>
    <row r="3291" spans="1:7" ht="15" customHeight="1">
      <c r="A3291" s="155"/>
      <c r="B3291" s="155"/>
      <c r="C3291" s="155"/>
      <c r="D3291" s="646"/>
      <c r="E3291" s="155"/>
      <c r="F3291" s="647"/>
      <c r="G3291" s="277"/>
    </row>
    <row r="3292" spans="1:7" ht="15" customHeight="1">
      <c r="A3292" s="155"/>
      <c r="B3292" s="155"/>
      <c r="C3292" s="155"/>
      <c r="D3292" s="646"/>
      <c r="E3292" s="155"/>
      <c r="F3292" s="647"/>
      <c r="G3292" s="277"/>
    </row>
    <row r="3293" spans="1:7" ht="15" customHeight="1">
      <c r="A3293" s="155"/>
      <c r="B3293" s="155"/>
      <c r="C3293" s="155"/>
      <c r="D3293" s="646"/>
      <c r="E3293" s="155"/>
      <c r="F3293" s="647"/>
      <c r="G3293" s="277"/>
    </row>
    <row r="3294" spans="1:7" ht="15" customHeight="1">
      <c r="A3294" s="155"/>
      <c r="B3294" s="155"/>
      <c r="C3294" s="155"/>
      <c r="D3294" s="646"/>
      <c r="E3294" s="155"/>
      <c r="F3294" s="647"/>
      <c r="G3294" s="277"/>
    </row>
    <row r="3295" spans="1:7" ht="15" customHeight="1">
      <c r="A3295" s="155"/>
      <c r="B3295" s="155"/>
      <c r="C3295" s="155"/>
      <c r="D3295" s="646"/>
      <c r="E3295" s="155"/>
      <c r="F3295" s="647"/>
      <c r="G3295" s="277"/>
    </row>
    <row r="3296" spans="1:7" ht="15" customHeight="1">
      <c r="A3296" s="155"/>
      <c r="B3296" s="155"/>
      <c r="C3296" s="155"/>
      <c r="D3296" s="646"/>
      <c r="E3296" s="155"/>
      <c r="F3296" s="647"/>
      <c r="G3296" s="277"/>
    </row>
    <row r="3297" spans="1:7" ht="15" customHeight="1">
      <c r="A3297" s="155"/>
      <c r="B3297" s="155"/>
      <c r="C3297" s="155"/>
      <c r="D3297" s="646"/>
      <c r="E3297" s="155"/>
      <c r="F3297" s="647"/>
      <c r="G3297" s="277"/>
    </row>
    <row r="3298" spans="1:7" ht="15" customHeight="1">
      <c r="A3298" s="155"/>
      <c r="B3298" s="155"/>
      <c r="C3298" s="155"/>
      <c r="D3298" s="646"/>
      <c r="E3298" s="155"/>
      <c r="F3298" s="647"/>
      <c r="G3298" s="277"/>
    </row>
    <row r="3299" spans="1:7" ht="15" customHeight="1">
      <c r="A3299" s="155"/>
      <c r="B3299" s="155"/>
      <c r="C3299" s="155"/>
      <c r="D3299" s="646"/>
      <c r="E3299" s="155"/>
      <c r="F3299" s="647"/>
      <c r="G3299" s="277"/>
    </row>
    <row r="3300" spans="1:7" ht="15" customHeight="1">
      <c r="A3300" s="738" t="s">
        <v>80</v>
      </c>
      <c r="B3300" s="738"/>
      <c r="C3300" s="738"/>
      <c r="D3300" s="738"/>
      <c r="E3300" s="738"/>
      <c r="F3300" s="738"/>
      <c r="G3300" s="738"/>
    </row>
    <row r="3301" spans="1:7" ht="12.95" customHeight="1">
      <c r="A3301" s="181"/>
      <c r="B3301" s="181"/>
      <c r="C3301" s="181"/>
      <c r="D3301" s="181"/>
      <c r="E3301" s="181"/>
      <c r="F3301" s="181"/>
      <c r="G3301" s="113"/>
    </row>
    <row r="3302" spans="1:7" ht="12.95" customHeight="1">
      <c r="A3302" s="141">
        <v>1</v>
      </c>
      <c r="B3302" s="114"/>
      <c r="C3302" s="115"/>
      <c r="D3302" s="116" t="s">
        <v>81</v>
      </c>
      <c r="E3302" s="135" t="s">
        <v>69</v>
      </c>
      <c r="F3302" s="148"/>
      <c r="G3302" s="116"/>
    </row>
    <row r="3303" spans="1:7" ht="12.95" customHeight="1">
      <c r="A3303" s="141">
        <v>2</v>
      </c>
      <c r="B3303" s="114"/>
      <c r="C3303" s="115"/>
      <c r="D3303" s="116" t="s">
        <v>82</v>
      </c>
      <c r="E3303" s="135" t="s">
        <v>69</v>
      </c>
      <c r="F3303" s="148" t="s">
        <v>1389</v>
      </c>
      <c r="G3303" s="116"/>
    </row>
    <row r="3304" spans="1:7" ht="12.95" customHeight="1">
      <c r="A3304" s="141">
        <v>3</v>
      </c>
      <c r="B3304" s="114"/>
      <c r="C3304" s="115"/>
      <c r="D3304" s="116" t="s">
        <v>83</v>
      </c>
      <c r="E3304" s="135" t="s">
        <v>69</v>
      </c>
      <c r="F3304" s="148" t="s">
        <v>481</v>
      </c>
      <c r="G3304" s="116"/>
    </row>
    <row r="3305" spans="1:7" ht="48.75" customHeight="1">
      <c r="A3305" s="160">
        <v>4</v>
      </c>
      <c r="B3305" s="121"/>
      <c r="C3305" s="171"/>
      <c r="D3305" s="125" t="s">
        <v>84</v>
      </c>
      <c r="E3305" s="143" t="s">
        <v>69</v>
      </c>
      <c r="F3305" s="749" t="s">
        <v>1264</v>
      </c>
      <c r="G3305" s="750"/>
    </row>
    <row r="3306" spans="1:7" s="44" customFormat="1" ht="33.75" customHeight="1">
      <c r="A3306" s="160">
        <v>5</v>
      </c>
      <c r="B3306" s="551"/>
      <c r="C3306" s="171"/>
      <c r="D3306" s="125" t="s">
        <v>85</v>
      </c>
      <c r="E3306" s="143" t="s">
        <v>69</v>
      </c>
      <c r="F3306" s="779" t="s">
        <v>1000</v>
      </c>
      <c r="G3306" s="780"/>
    </row>
    <row r="3307" spans="1:7" s="44" customFormat="1" ht="33.75" customHeight="1">
      <c r="A3307" s="182"/>
      <c r="B3307" s="552"/>
      <c r="C3307" s="450"/>
      <c r="D3307" s="133"/>
      <c r="E3307" s="143"/>
      <c r="F3307" s="779" t="s">
        <v>463</v>
      </c>
      <c r="G3307" s="780"/>
    </row>
    <row r="3308" spans="1:7" s="44" customFormat="1" ht="18" customHeight="1">
      <c r="A3308" s="183"/>
      <c r="B3308" s="174"/>
      <c r="C3308" s="191"/>
      <c r="D3308" s="184"/>
      <c r="E3308" s="143"/>
      <c r="F3308" s="779" t="s">
        <v>1002</v>
      </c>
      <c r="G3308" s="780"/>
    </row>
    <row r="3309" spans="1:7" s="44" customFormat="1" ht="62.25" customHeight="1">
      <c r="A3309" s="183"/>
      <c r="B3309" s="174"/>
      <c r="C3309" s="191"/>
      <c r="D3309" s="184"/>
      <c r="E3309" s="143"/>
      <c r="F3309" s="779" t="s">
        <v>1001</v>
      </c>
      <c r="G3309" s="780"/>
    </row>
    <row r="3310" spans="1:7" s="44" customFormat="1" ht="33.75" customHeight="1">
      <c r="A3310" s="183"/>
      <c r="B3310" s="174"/>
      <c r="C3310" s="191"/>
      <c r="D3310" s="184"/>
      <c r="E3310" s="143"/>
      <c r="F3310" s="779" t="s">
        <v>1003</v>
      </c>
      <c r="G3310" s="780"/>
    </row>
    <row r="3311" spans="1:7" s="44" customFormat="1" ht="33.75" customHeight="1">
      <c r="A3311" s="183"/>
      <c r="B3311" s="174"/>
      <c r="C3311" s="191"/>
      <c r="D3311" s="184"/>
      <c r="E3311" s="143"/>
      <c r="F3311" s="779" t="s">
        <v>1004</v>
      </c>
      <c r="G3311" s="780"/>
    </row>
    <row r="3312" spans="1:7" s="44" customFormat="1" ht="33.75" customHeight="1">
      <c r="A3312" s="183"/>
      <c r="B3312" s="174"/>
      <c r="C3312" s="191"/>
      <c r="D3312" s="184"/>
      <c r="E3312" s="143"/>
      <c r="F3312" s="779" t="s">
        <v>1525</v>
      </c>
      <c r="G3312" s="782"/>
    </row>
    <row r="3313" spans="1:7" s="44" customFormat="1" ht="33.75" customHeight="1">
      <c r="A3313" s="183"/>
      <c r="B3313" s="174"/>
      <c r="C3313" s="191"/>
      <c r="D3313" s="184"/>
      <c r="E3313" s="143"/>
      <c r="F3313" s="779" t="s">
        <v>1526</v>
      </c>
      <c r="G3313" s="782"/>
    </row>
    <row r="3314" spans="1:7" s="44" customFormat="1" ht="33.75" customHeight="1">
      <c r="A3314" s="183"/>
      <c r="B3314" s="174"/>
      <c r="C3314" s="191"/>
      <c r="D3314" s="184"/>
      <c r="E3314" s="143"/>
      <c r="F3314" s="779" t="s">
        <v>1524</v>
      </c>
      <c r="G3314" s="780"/>
    </row>
    <row r="3315" spans="1:7" s="44" customFormat="1" ht="33.75" customHeight="1">
      <c r="A3315" s="183"/>
      <c r="B3315" s="174"/>
      <c r="C3315" s="191"/>
      <c r="D3315" s="184"/>
      <c r="E3315" s="143"/>
      <c r="F3315" s="779" t="s">
        <v>1005</v>
      </c>
      <c r="G3315" s="780"/>
    </row>
    <row r="3316" spans="1:7" ht="15" customHeight="1">
      <c r="A3316" s="162"/>
      <c r="B3316" s="127"/>
      <c r="C3316" s="128"/>
      <c r="D3316" s="129"/>
      <c r="E3316" s="135"/>
      <c r="F3316" s="811" t="s">
        <v>464</v>
      </c>
      <c r="G3316" s="812"/>
    </row>
    <row r="3317" spans="1:7" ht="12.95" customHeight="1">
      <c r="A3317" s="141">
        <v>6</v>
      </c>
      <c r="B3317" s="114"/>
      <c r="C3317" s="115"/>
      <c r="D3317" s="116" t="s">
        <v>86</v>
      </c>
      <c r="E3317" s="135" t="s">
        <v>69</v>
      </c>
      <c r="F3317" s="744" t="s">
        <v>1125</v>
      </c>
      <c r="G3317" s="744"/>
    </row>
    <row r="3318" spans="1:7" ht="12.95" customHeight="1">
      <c r="A3318" s="146"/>
      <c r="B3318" s="126"/>
      <c r="C3318" s="132"/>
      <c r="D3318" s="130"/>
      <c r="E3318" s="135"/>
      <c r="F3318" s="742" t="s">
        <v>591</v>
      </c>
      <c r="G3318" s="742"/>
    </row>
    <row r="3319" spans="1:7" ht="12.95" customHeight="1">
      <c r="A3319" s="162"/>
      <c r="B3319" s="127"/>
      <c r="C3319" s="128"/>
      <c r="D3319" s="129"/>
      <c r="E3319" s="135"/>
      <c r="F3319" s="742" t="s">
        <v>688</v>
      </c>
      <c r="G3319" s="742"/>
    </row>
    <row r="3320" spans="1:7" ht="12.95" customHeight="1">
      <c r="A3320" s="162"/>
      <c r="B3320" s="127"/>
      <c r="C3320" s="128"/>
      <c r="D3320" s="129"/>
      <c r="E3320" s="135"/>
      <c r="F3320" s="742" t="s">
        <v>687</v>
      </c>
      <c r="G3320" s="742"/>
    </row>
    <row r="3321" spans="1:7" ht="12.95" customHeight="1">
      <c r="A3321" s="162"/>
      <c r="B3321" s="127"/>
      <c r="C3321" s="128"/>
      <c r="D3321" s="129"/>
      <c r="E3321" s="135"/>
      <c r="F3321" s="742" t="s">
        <v>689</v>
      </c>
      <c r="G3321" s="742"/>
    </row>
    <row r="3322" spans="1:7" ht="12.95" customHeight="1">
      <c r="A3322" s="162"/>
      <c r="B3322" s="127"/>
      <c r="C3322" s="128"/>
      <c r="D3322" s="129"/>
      <c r="E3322" s="135"/>
      <c r="F3322" s="742" t="s">
        <v>690</v>
      </c>
      <c r="G3322" s="742"/>
    </row>
    <row r="3323" spans="1:7" ht="12.95" customHeight="1">
      <c r="A3323" s="162"/>
      <c r="B3323" s="127"/>
      <c r="C3323" s="128"/>
      <c r="D3323" s="129"/>
      <c r="E3323" s="135"/>
      <c r="F3323" s="742" t="s">
        <v>592</v>
      </c>
      <c r="G3323" s="742"/>
    </row>
    <row r="3324" spans="1:7" ht="12.95" customHeight="1">
      <c r="A3324" s="162"/>
      <c r="B3324" s="127"/>
      <c r="C3324" s="128"/>
      <c r="D3324" s="129"/>
      <c r="E3324" s="135"/>
      <c r="F3324" s="742" t="s">
        <v>593</v>
      </c>
      <c r="G3324" s="742"/>
    </row>
    <row r="3325" spans="1:7" ht="12.95" customHeight="1">
      <c r="A3325" s="162"/>
      <c r="B3325" s="127"/>
      <c r="C3325" s="128"/>
      <c r="D3325" s="129"/>
      <c r="E3325" s="135"/>
      <c r="F3325" s="742" t="s">
        <v>594</v>
      </c>
      <c r="G3325" s="742"/>
    </row>
    <row r="3326" spans="1:7" ht="15" customHeight="1">
      <c r="A3326" s="162"/>
      <c r="B3326" s="127"/>
      <c r="C3326" s="128"/>
      <c r="D3326" s="129"/>
      <c r="E3326" s="135"/>
      <c r="F3326" s="742" t="s">
        <v>691</v>
      </c>
      <c r="G3326" s="742"/>
    </row>
    <row r="3327" spans="1:7" ht="15" customHeight="1">
      <c r="A3327" s="162"/>
      <c r="B3327" s="127"/>
      <c r="C3327" s="128"/>
      <c r="D3327" s="129"/>
      <c r="E3327" s="135"/>
      <c r="F3327" s="449" t="s">
        <v>1249</v>
      </c>
      <c r="G3327" s="220"/>
    </row>
    <row r="3328" spans="1:7" ht="15" customHeight="1">
      <c r="A3328" s="162"/>
      <c r="B3328" s="127"/>
      <c r="C3328" s="128"/>
      <c r="D3328" s="129"/>
      <c r="E3328" s="135"/>
      <c r="F3328" s="148" t="s">
        <v>357</v>
      </c>
      <c r="G3328" s="116"/>
    </row>
    <row r="3329" spans="1:7" ht="15" customHeight="1">
      <c r="A3329" s="147"/>
      <c r="B3329" s="118"/>
      <c r="C3329" s="119"/>
      <c r="D3329" s="120"/>
      <c r="E3329" s="135"/>
      <c r="F3329" s="148" t="s">
        <v>439</v>
      </c>
      <c r="G3329" s="116"/>
    </row>
    <row r="3330" spans="1:7" ht="15" customHeight="1">
      <c r="A3330" s="141">
        <v>7</v>
      </c>
      <c r="B3330" s="114"/>
      <c r="C3330" s="115"/>
      <c r="D3330" s="116" t="s">
        <v>87</v>
      </c>
      <c r="E3330" s="135" t="s">
        <v>69</v>
      </c>
      <c r="F3330" s="148" t="s">
        <v>1267</v>
      </c>
      <c r="G3330" s="116"/>
    </row>
    <row r="3331" spans="1:7" ht="15" customHeight="1">
      <c r="A3331" s="160">
        <v>8</v>
      </c>
      <c r="B3331" s="121"/>
      <c r="C3331" s="171"/>
      <c r="D3331" s="125" t="s">
        <v>88</v>
      </c>
      <c r="E3331" s="143" t="s">
        <v>69</v>
      </c>
      <c r="F3331" s="779" t="s">
        <v>1000</v>
      </c>
      <c r="G3331" s="780"/>
    </row>
    <row r="3332" spans="1:7" ht="15" customHeight="1">
      <c r="A3332" s="146"/>
      <c r="B3332" s="126"/>
      <c r="C3332" s="132"/>
      <c r="D3332" s="130"/>
      <c r="E3332" s="135"/>
      <c r="F3332" s="779" t="s">
        <v>463</v>
      </c>
      <c r="G3332" s="780"/>
    </row>
    <row r="3333" spans="1:7" ht="15" customHeight="1">
      <c r="A3333" s="162"/>
      <c r="B3333" s="127"/>
      <c r="C3333" s="128"/>
      <c r="D3333" s="129"/>
      <c r="E3333" s="135"/>
      <c r="F3333" s="779" t="s">
        <v>1002</v>
      </c>
      <c r="G3333" s="780"/>
    </row>
    <row r="3334" spans="1:7" ht="15" customHeight="1">
      <c r="A3334" s="162"/>
      <c r="B3334" s="127"/>
      <c r="C3334" s="128"/>
      <c r="D3334" s="129"/>
      <c r="E3334" s="135"/>
      <c r="F3334" s="779" t="s">
        <v>1001</v>
      </c>
      <c r="G3334" s="780"/>
    </row>
    <row r="3335" spans="1:7" ht="15" customHeight="1">
      <c r="A3335" s="162"/>
      <c r="B3335" s="127"/>
      <c r="C3335" s="128"/>
      <c r="D3335" s="129"/>
      <c r="E3335" s="135"/>
      <c r="F3335" s="779" t="s">
        <v>1265</v>
      </c>
      <c r="G3335" s="780"/>
    </row>
    <row r="3336" spans="1:7" ht="15" customHeight="1">
      <c r="A3336" s="162"/>
      <c r="B3336" s="127"/>
      <c r="C3336" s="128"/>
      <c r="D3336" s="129"/>
      <c r="E3336" s="135"/>
      <c r="F3336" s="779" t="s">
        <v>1266</v>
      </c>
      <c r="G3336" s="780"/>
    </row>
    <row r="3337" spans="1:7" ht="15" customHeight="1">
      <c r="A3337" s="162"/>
      <c r="B3337" s="127"/>
      <c r="C3337" s="128"/>
      <c r="D3337" s="129"/>
      <c r="E3337" s="135"/>
      <c r="F3337" s="779" t="s">
        <v>1525</v>
      </c>
      <c r="G3337" s="782"/>
    </row>
    <row r="3338" spans="1:7" ht="15" customHeight="1">
      <c r="A3338" s="162"/>
      <c r="B3338" s="127"/>
      <c r="C3338" s="128"/>
      <c r="D3338" s="129"/>
      <c r="E3338" s="135"/>
      <c r="F3338" s="779" t="s">
        <v>1526</v>
      </c>
      <c r="G3338" s="782"/>
    </row>
    <row r="3339" spans="1:7" ht="15" customHeight="1">
      <c r="A3339" s="162"/>
      <c r="B3339" s="127"/>
      <c r="C3339" s="128"/>
      <c r="D3339" s="129"/>
      <c r="E3339" s="135"/>
      <c r="F3339" s="779" t="s">
        <v>1524</v>
      </c>
      <c r="G3339" s="780"/>
    </row>
    <row r="3340" spans="1:7" ht="15" customHeight="1">
      <c r="A3340" s="162"/>
      <c r="B3340" s="127"/>
      <c r="C3340" s="128"/>
      <c r="D3340" s="129"/>
      <c r="E3340" s="135"/>
      <c r="F3340" s="779" t="s">
        <v>1005</v>
      </c>
      <c r="G3340" s="780"/>
    </row>
    <row r="3341" spans="1:7" ht="15" customHeight="1">
      <c r="A3341" s="141">
        <v>9</v>
      </c>
      <c r="B3341" s="114"/>
      <c r="C3341" s="115"/>
      <c r="D3341" s="116" t="s">
        <v>89</v>
      </c>
      <c r="E3341" s="135" t="s">
        <v>69</v>
      </c>
      <c r="F3341" s="142" t="s">
        <v>536</v>
      </c>
      <c r="G3341" s="142" t="s">
        <v>1040</v>
      </c>
    </row>
    <row r="3342" spans="1:7" ht="15" customHeight="1">
      <c r="A3342" s="146"/>
      <c r="B3342" s="126"/>
      <c r="C3342" s="132"/>
      <c r="D3342" s="130"/>
      <c r="E3342" s="135"/>
      <c r="F3342" s="142" t="s">
        <v>196</v>
      </c>
      <c r="G3342" s="142" t="s">
        <v>1041</v>
      </c>
    </row>
    <row r="3343" spans="1:7" ht="15" customHeight="1">
      <c r="A3343" s="146"/>
      <c r="B3343" s="126"/>
      <c r="C3343" s="132"/>
      <c r="D3343" s="130"/>
      <c r="E3343" s="135"/>
      <c r="F3343" s="142" t="s">
        <v>197</v>
      </c>
      <c r="G3343" s="142" t="s">
        <v>221</v>
      </c>
    </row>
    <row r="3344" spans="1:7" ht="15" customHeight="1">
      <c r="A3344" s="146"/>
      <c r="B3344" s="126"/>
      <c r="C3344" s="132"/>
      <c r="D3344" s="130"/>
      <c r="E3344" s="135"/>
      <c r="F3344" s="142" t="s">
        <v>537</v>
      </c>
      <c r="G3344" s="142" t="s">
        <v>1042</v>
      </c>
    </row>
    <row r="3345" spans="1:7" ht="15" customHeight="1">
      <c r="A3345" s="146"/>
      <c r="B3345" s="126"/>
      <c r="C3345" s="132"/>
      <c r="D3345" s="130"/>
      <c r="E3345" s="135"/>
      <c r="F3345" s="142" t="s">
        <v>538</v>
      </c>
      <c r="G3345" s="142" t="s">
        <v>1043</v>
      </c>
    </row>
    <row r="3346" spans="1:7" ht="15" customHeight="1">
      <c r="A3346" s="146"/>
      <c r="B3346" s="126"/>
      <c r="C3346" s="132"/>
      <c r="D3346" s="130"/>
      <c r="E3346" s="135"/>
      <c r="F3346" s="135" t="s">
        <v>198</v>
      </c>
      <c r="G3346" s="135" t="s">
        <v>1044</v>
      </c>
    </row>
    <row r="3347" spans="1:7" ht="15" customHeight="1">
      <c r="A3347" s="162"/>
      <c r="B3347" s="127"/>
      <c r="C3347" s="128"/>
      <c r="D3347" s="129"/>
      <c r="E3347" s="135"/>
      <c r="F3347" s="113" t="s">
        <v>199</v>
      </c>
      <c r="G3347" s="135" t="s">
        <v>1045</v>
      </c>
    </row>
    <row r="3348" spans="1:7" ht="15" customHeight="1">
      <c r="A3348" s="162"/>
      <c r="B3348" s="127"/>
      <c r="C3348" s="128"/>
      <c r="D3348" s="129"/>
      <c r="E3348" s="135"/>
      <c r="F3348" s="142" t="s">
        <v>539</v>
      </c>
      <c r="G3348" s="142" t="s">
        <v>1046</v>
      </c>
    </row>
    <row r="3349" spans="1:7" ht="15" customHeight="1">
      <c r="A3349" s="147"/>
      <c r="B3349" s="118"/>
      <c r="C3349" s="119"/>
      <c r="D3349" s="120"/>
      <c r="E3349" s="135"/>
      <c r="F3349" s="144" t="s">
        <v>540</v>
      </c>
      <c r="G3349" s="144" t="s">
        <v>1047</v>
      </c>
    </row>
    <row r="3350" spans="1:7" ht="15" customHeight="1">
      <c r="A3350" s="141">
        <v>10</v>
      </c>
      <c r="B3350" s="114"/>
      <c r="C3350" s="115"/>
      <c r="D3350" s="116" t="s">
        <v>90</v>
      </c>
      <c r="E3350" s="135" t="s">
        <v>69</v>
      </c>
      <c r="F3350" s="135" t="s">
        <v>126</v>
      </c>
      <c r="G3350" s="143"/>
    </row>
    <row r="3351" spans="1:7" ht="15" customHeight="1">
      <c r="A3351" s="141">
        <v>11</v>
      </c>
      <c r="B3351" s="114"/>
      <c r="C3351" s="115"/>
      <c r="D3351" s="116" t="s">
        <v>91</v>
      </c>
      <c r="E3351" s="135" t="s">
        <v>69</v>
      </c>
      <c r="F3351" s="775" t="s">
        <v>607</v>
      </c>
      <c r="G3351" s="775"/>
    </row>
    <row r="3352" spans="1:7" ht="15" customHeight="1">
      <c r="A3352" s="431"/>
      <c r="B3352" s="428"/>
      <c r="C3352" s="115"/>
      <c r="D3352" s="116"/>
      <c r="E3352" s="135"/>
      <c r="F3352" s="776" t="s">
        <v>1131</v>
      </c>
      <c r="G3352" s="776"/>
    </row>
    <row r="3353" spans="1:7" ht="15" customHeight="1">
      <c r="A3353" s="431"/>
      <c r="B3353" s="428"/>
      <c r="C3353" s="115"/>
      <c r="D3353" s="116"/>
      <c r="E3353" s="135"/>
      <c r="F3353" s="776" t="s">
        <v>1132</v>
      </c>
      <c r="G3353" s="776"/>
    </row>
    <row r="3354" spans="1:7" ht="15" customHeight="1">
      <c r="A3354" s="431"/>
      <c r="B3354" s="428"/>
      <c r="C3354" s="115"/>
      <c r="D3354" s="116"/>
      <c r="E3354" s="135"/>
      <c r="F3354" s="777" t="s">
        <v>609</v>
      </c>
      <c r="G3354" s="777"/>
    </row>
    <row r="3355" spans="1:7" ht="15" customHeight="1">
      <c r="A3355" s="431"/>
      <c r="B3355" s="428"/>
      <c r="C3355" s="115"/>
      <c r="D3355" s="116"/>
      <c r="E3355" s="135"/>
      <c r="F3355" s="776" t="s">
        <v>610</v>
      </c>
      <c r="G3355" s="776"/>
    </row>
    <row r="3356" spans="1:7" ht="15" customHeight="1">
      <c r="A3356" s="160">
        <v>12</v>
      </c>
      <c r="B3356" s="114"/>
      <c r="C3356" s="115"/>
      <c r="D3356" s="125" t="s">
        <v>92</v>
      </c>
      <c r="E3356" s="135" t="s">
        <v>69</v>
      </c>
      <c r="F3356" s="797" t="s">
        <v>1268</v>
      </c>
      <c r="G3356" s="798"/>
    </row>
    <row r="3357" spans="1:7" ht="15" customHeight="1">
      <c r="A3357" s="160"/>
      <c r="B3357" s="428"/>
      <c r="C3357" s="115"/>
      <c r="D3357" s="125"/>
      <c r="E3357" s="135"/>
      <c r="F3357" s="797" t="s">
        <v>1269</v>
      </c>
      <c r="G3357" s="798"/>
    </row>
    <row r="3358" spans="1:7" ht="15" customHeight="1">
      <c r="A3358" s="160"/>
      <c r="B3358" s="428"/>
      <c r="C3358" s="115"/>
      <c r="D3358" s="125"/>
      <c r="E3358" s="135"/>
      <c r="F3358" s="797" t="s">
        <v>1270</v>
      </c>
      <c r="G3358" s="798"/>
    </row>
    <row r="3359" spans="1:7" ht="15" customHeight="1">
      <c r="A3359" s="160"/>
      <c r="B3359" s="428"/>
      <c r="C3359" s="115"/>
      <c r="D3359" s="125"/>
      <c r="E3359" s="135"/>
      <c r="F3359" s="797" t="s">
        <v>1271</v>
      </c>
      <c r="G3359" s="798"/>
    </row>
    <row r="3360" spans="1:7" ht="15" customHeight="1">
      <c r="A3360" s="160"/>
      <c r="B3360" s="428"/>
      <c r="C3360" s="115"/>
      <c r="D3360" s="125"/>
      <c r="E3360" s="135"/>
      <c r="F3360" s="797" t="s">
        <v>1272</v>
      </c>
      <c r="G3360" s="798"/>
    </row>
    <row r="3361" spans="1:9" ht="15" customHeight="1">
      <c r="A3361" s="160"/>
      <c r="B3361" s="428"/>
      <c r="C3361" s="115"/>
      <c r="D3361" s="125"/>
      <c r="E3361" s="135"/>
      <c r="F3361" s="797" t="s">
        <v>1273</v>
      </c>
      <c r="G3361" s="798"/>
    </row>
    <row r="3362" spans="1:9" ht="15" customHeight="1">
      <c r="A3362" s="160"/>
      <c r="B3362" s="428"/>
      <c r="C3362" s="115"/>
      <c r="D3362" s="125"/>
      <c r="E3362" s="135"/>
      <c r="F3362" s="797" t="s">
        <v>1274</v>
      </c>
      <c r="G3362" s="798"/>
    </row>
    <row r="3363" spans="1:9" ht="15" customHeight="1">
      <c r="A3363" s="160"/>
      <c r="B3363" s="428"/>
      <c r="C3363" s="115"/>
      <c r="D3363" s="125"/>
      <c r="E3363" s="135"/>
      <c r="F3363" s="797" t="s">
        <v>1275</v>
      </c>
      <c r="G3363" s="798"/>
    </row>
    <row r="3364" spans="1:9" ht="15" customHeight="1">
      <c r="A3364" s="141">
        <v>13</v>
      </c>
      <c r="B3364" s="114"/>
      <c r="C3364" s="115"/>
      <c r="D3364" s="116" t="s">
        <v>93</v>
      </c>
      <c r="E3364" s="135" t="s">
        <v>69</v>
      </c>
      <c r="F3364" s="148" t="s">
        <v>52</v>
      </c>
      <c r="G3364" s="116"/>
      <c r="H3364" s="39"/>
      <c r="I3364" s="39"/>
    </row>
    <row r="3365" spans="1:9" ht="15" customHeight="1">
      <c r="A3365" s="141">
        <v>14</v>
      </c>
      <c r="B3365" s="114"/>
      <c r="C3365" s="115"/>
      <c r="D3365" s="116" t="s">
        <v>94</v>
      </c>
      <c r="E3365" s="135" t="s">
        <v>69</v>
      </c>
      <c r="F3365" s="799" t="s">
        <v>817</v>
      </c>
      <c r="G3365" s="799"/>
    </row>
    <row r="3366" spans="1:9" ht="15" customHeight="1">
      <c r="A3366" s="553"/>
      <c r="B3366" s="548"/>
      <c r="C3366" s="115"/>
      <c r="D3366" s="116"/>
      <c r="E3366" s="135"/>
      <c r="F3366" s="745" t="s">
        <v>725</v>
      </c>
      <c r="G3366" s="745"/>
    </row>
    <row r="3367" spans="1:9" ht="15" customHeight="1">
      <c r="A3367" s="553"/>
      <c r="B3367" s="548"/>
      <c r="C3367" s="115"/>
      <c r="D3367" s="116"/>
      <c r="E3367" s="135"/>
      <c r="F3367" s="745" t="s">
        <v>726</v>
      </c>
      <c r="G3367" s="745"/>
    </row>
    <row r="3368" spans="1:9" ht="15" customHeight="1">
      <c r="A3368" s="553"/>
      <c r="B3368" s="548"/>
      <c r="C3368" s="115"/>
      <c r="D3368" s="116"/>
      <c r="E3368" s="135"/>
      <c r="F3368" s="745" t="s">
        <v>815</v>
      </c>
      <c r="G3368" s="745"/>
    </row>
    <row r="3369" spans="1:9" ht="15" customHeight="1">
      <c r="A3369" s="553"/>
      <c r="B3369" s="548"/>
      <c r="C3369" s="115"/>
      <c r="D3369" s="116"/>
      <c r="E3369" s="135"/>
      <c r="F3369" s="745" t="s">
        <v>816</v>
      </c>
      <c r="G3369" s="745"/>
    </row>
    <row r="3370" spans="1:9" ht="15" customHeight="1">
      <c r="A3370" s="553"/>
      <c r="B3370" s="548"/>
      <c r="C3370" s="115"/>
      <c r="D3370" s="116"/>
      <c r="E3370" s="135"/>
      <c r="F3370" s="734" t="s">
        <v>848</v>
      </c>
      <c r="G3370" s="735"/>
    </row>
    <row r="3371" spans="1:9" ht="15" customHeight="1">
      <c r="A3371" s="553"/>
      <c r="B3371" s="548"/>
      <c r="C3371" s="115"/>
      <c r="D3371" s="116"/>
      <c r="E3371" s="135"/>
      <c r="F3371" s="795" t="s">
        <v>818</v>
      </c>
      <c r="G3371" s="795"/>
    </row>
    <row r="3372" spans="1:9" ht="15" customHeight="1">
      <c r="A3372" s="553"/>
      <c r="B3372" s="548"/>
      <c r="C3372" s="115"/>
      <c r="D3372" s="116"/>
      <c r="E3372" s="135"/>
      <c r="F3372" s="771" t="s">
        <v>819</v>
      </c>
      <c r="G3372" s="771"/>
    </row>
    <row r="3373" spans="1:9" ht="15" customHeight="1">
      <c r="A3373" s="553"/>
      <c r="B3373" s="548"/>
      <c r="C3373" s="115"/>
      <c r="D3373" s="116"/>
      <c r="E3373" s="135"/>
      <c r="F3373" s="771" t="s">
        <v>820</v>
      </c>
      <c r="G3373" s="771"/>
    </row>
    <row r="3374" spans="1:9" ht="15" customHeight="1">
      <c r="A3374" s="553"/>
      <c r="B3374" s="548"/>
      <c r="C3374" s="115"/>
      <c r="D3374" s="116"/>
      <c r="E3374" s="135"/>
      <c r="F3374" s="771" t="s">
        <v>821</v>
      </c>
      <c r="G3374" s="771"/>
    </row>
    <row r="3375" spans="1:9" ht="15" customHeight="1">
      <c r="A3375" s="553"/>
      <c r="B3375" s="548"/>
      <c r="C3375" s="115"/>
      <c r="D3375" s="116"/>
      <c r="E3375" s="135"/>
      <c r="F3375" s="771" t="s">
        <v>913</v>
      </c>
      <c r="G3375" s="771"/>
    </row>
    <row r="3376" spans="1:9" ht="15" customHeight="1">
      <c r="A3376" s="553"/>
      <c r="B3376" s="548"/>
      <c r="C3376" s="115"/>
      <c r="D3376" s="116"/>
      <c r="E3376" s="135"/>
      <c r="F3376" s="771" t="s">
        <v>685</v>
      </c>
      <c r="G3376" s="771"/>
    </row>
    <row r="3377" spans="1:7" ht="15" customHeight="1">
      <c r="A3377" s="141">
        <v>15</v>
      </c>
      <c r="B3377" s="114"/>
      <c r="C3377" s="115"/>
      <c r="D3377" s="116" t="s">
        <v>95</v>
      </c>
      <c r="E3377" s="135" t="s">
        <v>69</v>
      </c>
      <c r="F3377" s="148"/>
      <c r="G3377" s="116"/>
    </row>
    <row r="3378" spans="1:7" ht="15" customHeight="1">
      <c r="A3378" s="149"/>
      <c r="B3378" s="135" t="s">
        <v>115</v>
      </c>
      <c r="C3378" s="135"/>
      <c r="D3378" s="135" t="s">
        <v>96</v>
      </c>
      <c r="E3378" s="135" t="s">
        <v>69</v>
      </c>
      <c r="F3378" s="148" t="s">
        <v>148</v>
      </c>
      <c r="G3378" s="116"/>
    </row>
    <row r="3379" spans="1:7" ht="15" customHeight="1">
      <c r="A3379" s="152"/>
      <c r="B3379" s="135" t="s">
        <v>116</v>
      </c>
      <c r="C3379" s="135"/>
      <c r="D3379" s="135" t="s">
        <v>97</v>
      </c>
      <c r="E3379" s="135" t="s">
        <v>69</v>
      </c>
      <c r="F3379" s="148" t="s">
        <v>919</v>
      </c>
      <c r="G3379" s="116"/>
    </row>
    <row r="3380" spans="1:7" ht="15" customHeight="1">
      <c r="A3380" s="152"/>
      <c r="B3380" s="135" t="s">
        <v>117</v>
      </c>
      <c r="C3380" s="135"/>
      <c r="D3380" s="135" t="s">
        <v>98</v>
      </c>
      <c r="E3380" s="135" t="s">
        <v>69</v>
      </c>
      <c r="F3380" s="148"/>
      <c r="G3380" s="116"/>
    </row>
    <row r="3381" spans="1:7" ht="15" customHeight="1">
      <c r="A3381" s="152"/>
      <c r="B3381" s="135"/>
      <c r="C3381" s="135" t="s">
        <v>52</v>
      </c>
      <c r="D3381" s="135" t="s">
        <v>99</v>
      </c>
      <c r="E3381" s="135" t="s">
        <v>69</v>
      </c>
      <c r="F3381" s="148" t="s">
        <v>52</v>
      </c>
      <c r="G3381" s="116"/>
    </row>
    <row r="3382" spans="1:7" ht="15" customHeight="1">
      <c r="A3382" s="152"/>
      <c r="B3382" s="135"/>
      <c r="C3382" s="135" t="s">
        <v>52</v>
      </c>
      <c r="D3382" s="135" t="s">
        <v>100</v>
      </c>
      <c r="E3382" s="135" t="s">
        <v>69</v>
      </c>
      <c r="F3382" s="148" t="s">
        <v>52</v>
      </c>
      <c r="G3382" s="116"/>
    </row>
    <row r="3383" spans="1:7" ht="15" customHeight="1">
      <c r="A3383" s="152"/>
      <c r="B3383" s="135" t="s">
        <v>118</v>
      </c>
      <c r="C3383" s="135"/>
      <c r="D3383" s="135" t="s">
        <v>101</v>
      </c>
      <c r="E3383" s="135" t="s">
        <v>69</v>
      </c>
      <c r="F3383" s="148" t="s">
        <v>482</v>
      </c>
      <c r="G3383" s="116"/>
    </row>
    <row r="3384" spans="1:7" ht="15" customHeight="1">
      <c r="A3384" s="152"/>
      <c r="B3384" s="135" t="s">
        <v>119</v>
      </c>
      <c r="C3384" s="135"/>
      <c r="D3384" s="135" t="s">
        <v>102</v>
      </c>
      <c r="E3384" s="135" t="s">
        <v>69</v>
      </c>
      <c r="F3384" s="148" t="s">
        <v>131</v>
      </c>
      <c r="G3384" s="116"/>
    </row>
    <row r="3385" spans="1:7" ht="15" customHeight="1">
      <c r="A3385" s="152"/>
      <c r="B3385" s="135" t="s">
        <v>120</v>
      </c>
      <c r="C3385" s="135"/>
      <c r="D3385" s="135" t="s">
        <v>103</v>
      </c>
      <c r="E3385" s="135" t="s">
        <v>69</v>
      </c>
      <c r="F3385" s="148" t="s">
        <v>52</v>
      </c>
      <c r="G3385" s="116"/>
    </row>
    <row r="3386" spans="1:7" ht="15" customHeight="1">
      <c r="A3386" s="152"/>
      <c r="B3386" s="135" t="s">
        <v>121</v>
      </c>
      <c r="C3386" s="135"/>
      <c r="D3386" s="135" t="s">
        <v>104</v>
      </c>
      <c r="E3386" s="135" t="s">
        <v>69</v>
      </c>
      <c r="F3386" s="148" t="s">
        <v>132</v>
      </c>
      <c r="G3386" s="116"/>
    </row>
    <row r="3387" spans="1:7" ht="15" customHeight="1">
      <c r="A3387" s="152"/>
      <c r="B3387" s="135" t="s">
        <v>122</v>
      </c>
      <c r="C3387" s="135"/>
      <c r="D3387" s="135" t="s">
        <v>105</v>
      </c>
      <c r="E3387" s="135" t="s">
        <v>69</v>
      </c>
      <c r="F3387" s="148" t="s">
        <v>52</v>
      </c>
      <c r="G3387" s="116"/>
    </row>
    <row r="3388" spans="1:7" ht="15" customHeight="1">
      <c r="A3388" s="152"/>
      <c r="B3388" s="135" t="s">
        <v>123</v>
      </c>
      <c r="C3388" s="135"/>
      <c r="D3388" s="135" t="s">
        <v>106</v>
      </c>
      <c r="E3388" s="135" t="s">
        <v>69</v>
      </c>
      <c r="F3388" s="148" t="s">
        <v>52</v>
      </c>
      <c r="G3388" s="116"/>
    </row>
    <row r="3389" spans="1:7" ht="15" customHeight="1">
      <c r="A3389" s="150"/>
      <c r="B3389" s="135" t="s">
        <v>124</v>
      </c>
      <c r="C3389" s="135"/>
      <c r="D3389" s="135" t="s">
        <v>107</v>
      </c>
      <c r="E3389" s="135" t="s">
        <v>69</v>
      </c>
      <c r="F3389" s="148" t="s">
        <v>52</v>
      </c>
      <c r="G3389" s="116"/>
    </row>
    <row r="3390" spans="1:7" ht="15" customHeight="1">
      <c r="A3390" s="155"/>
      <c r="B3390" s="155"/>
      <c r="C3390" s="155"/>
      <c r="D3390" s="155"/>
      <c r="E3390" s="155"/>
      <c r="F3390" s="155"/>
      <c r="G3390" s="113"/>
    </row>
    <row r="3391" spans="1:7" ht="15" customHeight="1">
      <c r="A3391" s="155"/>
      <c r="B3391" s="155"/>
      <c r="C3391" s="155"/>
      <c r="D3391" s="168" t="s">
        <v>133</v>
      </c>
      <c r="E3391" s="155"/>
      <c r="F3391" s="168"/>
      <c r="G3391" s="647" t="s">
        <v>152</v>
      </c>
    </row>
    <row r="3392" spans="1:7" ht="15" customHeight="1">
      <c r="A3392" s="155"/>
      <c r="B3392" s="155"/>
      <c r="C3392" s="155"/>
      <c r="D3392" s="168"/>
      <c r="E3392" s="155"/>
      <c r="F3392" s="168"/>
      <c r="G3392" s="113"/>
    </row>
    <row r="3393" spans="1:7" ht="15" customHeight="1">
      <c r="A3393" s="155"/>
      <c r="B3393" s="155"/>
      <c r="C3393" s="155"/>
      <c r="D3393" s="168"/>
      <c r="E3393" s="155"/>
      <c r="F3393" s="168"/>
      <c r="G3393" s="113"/>
    </row>
    <row r="3394" spans="1:7" ht="15" customHeight="1">
      <c r="A3394" s="155"/>
      <c r="B3394" s="155"/>
      <c r="C3394" s="155"/>
      <c r="D3394" s="647"/>
      <c r="E3394" s="155"/>
      <c r="F3394" s="647"/>
      <c r="G3394" s="113"/>
    </row>
    <row r="3395" spans="1:7" ht="15" customHeight="1">
      <c r="A3395" s="155"/>
      <c r="B3395" s="155"/>
      <c r="C3395" s="155"/>
      <c r="D3395" s="190" t="s">
        <v>541</v>
      </c>
      <c r="E3395" s="155"/>
      <c r="F3395" s="647"/>
      <c r="G3395" s="113" t="s">
        <v>1530</v>
      </c>
    </row>
    <row r="3396" spans="1:7" ht="15" customHeight="1">
      <c r="A3396" s="155"/>
      <c r="B3396" s="155"/>
      <c r="C3396" s="155"/>
      <c r="D3396" s="277" t="s">
        <v>908</v>
      </c>
      <c r="E3396" s="155"/>
      <c r="F3396" s="647"/>
      <c r="G3396" s="113"/>
    </row>
    <row r="3397" spans="1:7" ht="15" customHeight="1">
      <c r="A3397" s="155"/>
      <c r="B3397" s="155"/>
      <c r="C3397" s="155"/>
      <c r="D3397" s="647"/>
      <c r="E3397" s="155"/>
      <c r="F3397" s="647"/>
      <c r="G3397" s="113"/>
    </row>
    <row r="3398" spans="1:7" ht="15" customHeight="1">
      <c r="A3398" s="155"/>
      <c r="B3398" s="155"/>
      <c r="C3398" s="155"/>
      <c r="D3398" s="647"/>
      <c r="E3398" s="155"/>
      <c r="F3398" s="647"/>
      <c r="G3398" s="113"/>
    </row>
    <row r="3399" spans="1:7" ht="15" customHeight="1">
      <c r="A3399" s="155"/>
      <c r="B3399" s="155"/>
      <c r="C3399" s="155"/>
      <c r="D3399" s="647"/>
      <c r="E3399" s="155"/>
      <c r="F3399" s="647"/>
      <c r="G3399" s="113"/>
    </row>
    <row r="3400" spans="1:7" ht="15" customHeight="1">
      <c r="A3400" s="155"/>
      <c r="B3400" s="155"/>
      <c r="C3400" s="155"/>
      <c r="D3400" s="647"/>
      <c r="E3400" s="155"/>
      <c r="F3400" s="647"/>
      <c r="G3400" s="113"/>
    </row>
    <row r="3401" spans="1:7" ht="15" customHeight="1">
      <c r="A3401" s="155"/>
      <c r="B3401" s="155"/>
      <c r="C3401" s="155"/>
      <c r="D3401" s="647"/>
      <c r="E3401" s="155"/>
      <c r="F3401" s="647"/>
      <c r="G3401" s="113"/>
    </row>
    <row r="3402" spans="1:7" ht="15" customHeight="1">
      <c r="A3402" s="155"/>
      <c r="B3402" s="155"/>
      <c r="C3402" s="155"/>
      <c r="D3402" s="647"/>
      <c r="E3402" s="155"/>
      <c r="F3402" s="647"/>
      <c r="G3402" s="113"/>
    </row>
    <row r="3403" spans="1:7" ht="15" customHeight="1">
      <c r="A3403" s="155"/>
      <c r="B3403" s="155"/>
      <c r="C3403" s="155"/>
      <c r="D3403" s="647"/>
      <c r="E3403" s="155"/>
      <c r="F3403" s="647"/>
      <c r="G3403" s="113"/>
    </row>
    <row r="3404" spans="1:7" ht="15" customHeight="1">
      <c r="A3404" s="155"/>
      <c r="B3404" s="155"/>
      <c r="C3404" s="155"/>
      <c r="D3404" s="647"/>
      <c r="E3404" s="155"/>
      <c r="F3404" s="647"/>
      <c r="G3404" s="113"/>
    </row>
    <row r="3405" spans="1:7" ht="15" customHeight="1">
      <c r="A3405" s="155"/>
      <c r="B3405" s="155"/>
      <c r="C3405" s="155"/>
      <c r="D3405" s="647"/>
      <c r="E3405" s="155"/>
      <c r="F3405" s="647"/>
      <c r="G3405" s="113"/>
    </row>
    <row r="3406" spans="1:7" ht="15" customHeight="1">
      <c r="A3406" s="155"/>
      <c r="B3406" s="155"/>
      <c r="C3406" s="155"/>
      <c r="D3406" s="647"/>
      <c r="E3406" s="155"/>
      <c r="F3406" s="647"/>
      <c r="G3406" s="113"/>
    </row>
    <row r="3407" spans="1:7" ht="15" customHeight="1">
      <c r="A3407" s="155"/>
      <c r="B3407" s="155"/>
      <c r="C3407" s="155"/>
      <c r="D3407" s="647"/>
      <c r="E3407" s="155"/>
      <c r="F3407" s="647"/>
      <c r="G3407" s="113"/>
    </row>
    <row r="3408" spans="1:7" ht="15" customHeight="1">
      <c r="A3408" s="155"/>
      <c r="B3408" s="155"/>
      <c r="C3408" s="155"/>
      <c r="D3408" s="647"/>
      <c r="E3408" s="155"/>
      <c r="F3408" s="647"/>
      <c r="G3408" s="113"/>
    </row>
    <row r="3409" spans="1:7" ht="15" customHeight="1">
      <c r="A3409" s="155"/>
      <c r="B3409" s="155"/>
      <c r="C3409" s="155"/>
      <c r="D3409" s="647"/>
      <c r="E3409" s="155"/>
      <c r="F3409" s="647"/>
      <c r="G3409" s="113"/>
    </row>
    <row r="3410" spans="1:7" ht="15" customHeight="1">
      <c r="A3410" s="155"/>
      <c r="B3410" s="155"/>
      <c r="C3410" s="155"/>
      <c r="D3410" s="647"/>
      <c r="E3410" s="155"/>
      <c r="F3410" s="647"/>
      <c r="G3410" s="113"/>
    </row>
    <row r="3411" spans="1:7" ht="15" customHeight="1">
      <c r="A3411" s="155"/>
      <c r="B3411" s="155"/>
      <c r="C3411" s="155"/>
      <c r="D3411" s="647"/>
      <c r="E3411" s="155"/>
      <c r="F3411" s="647"/>
      <c r="G3411" s="113"/>
    </row>
    <row r="3412" spans="1:7" ht="15" customHeight="1">
      <c r="A3412" s="155"/>
      <c r="B3412" s="155"/>
      <c r="C3412" s="155"/>
      <c r="D3412" s="647"/>
      <c r="E3412" s="155"/>
      <c r="F3412" s="647"/>
      <c r="G3412" s="113"/>
    </row>
    <row r="3413" spans="1:7" ht="15" customHeight="1">
      <c r="A3413" s="155"/>
      <c r="B3413" s="155"/>
      <c r="C3413" s="155"/>
      <c r="D3413" s="647"/>
      <c r="E3413" s="155"/>
      <c r="F3413" s="647"/>
      <c r="G3413" s="113"/>
    </row>
    <row r="3414" spans="1:7" ht="15" customHeight="1">
      <c r="A3414" s="155"/>
      <c r="B3414" s="155"/>
      <c r="C3414" s="155"/>
      <c r="D3414" s="647"/>
      <c r="E3414" s="155"/>
      <c r="F3414" s="647"/>
      <c r="G3414" s="113"/>
    </row>
    <row r="3415" spans="1:7" ht="15" customHeight="1">
      <c r="A3415" s="155"/>
      <c r="B3415" s="155"/>
      <c r="C3415" s="155"/>
      <c r="D3415" s="647"/>
      <c r="E3415" s="155"/>
      <c r="F3415" s="647"/>
      <c r="G3415" s="113"/>
    </row>
    <row r="3416" spans="1:7" ht="15" customHeight="1">
      <c r="A3416" s="155"/>
      <c r="B3416" s="155"/>
      <c r="C3416" s="155"/>
      <c r="D3416" s="647"/>
      <c r="E3416" s="155"/>
      <c r="F3416" s="647"/>
      <c r="G3416" s="113"/>
    </row>
    <row r="3417" spans="1:7" ht="15" customHeight="1">
      <c r="A3417" s="155"/>
      <c r="B3417" s="155"/>
      <c r="C3417" s="155"/>
      <c r="D3417" s="647"/>
      <c r="E3417" s="155"/>
      <c r="F3417" s="647"/>
      <c r="G3417" s="113"/>
    </row>
    <row r="3418" spans="1:7" ht="15" customHeight="1">
      <c r="A3418" s="155"/>
      <c r="B3418" s="155"/>
      <c r="C3418" s="155"/>
      <c r="D3418" s="168"/>
      <c r="E3418" s="155"/>
      <c r="F3418" s="168"/>
      <c r="G3418" s="113"/>
    </row>
    <row r="3419" spans="1:7" ht="15" customHeight="1">
      <c r="A3419" s="155"/>
      <c r="B3419" s="155"/>
      <c r="C3419" s="155"/>
      <c r="D3419" s="168"/>
      <c r="E3419" s="155"/>
      <c r="F3419" s="168"/>
      <c r="G3419" s="113"/>
    </row>
    <row r="3420" spans="1:7" ht="15" customHeight="1">
      <c r="A3420" s="155"/>
      <c r="B3420" s="155"/>
      <c r="C3420" s="155"/>
      <c r="D3420" s="647"/>
      <c r="E3420" s="155"/>
      <c r="F3420" s="647"/>
      <c r="G3420" s="113"/>
    </row>
    <row r="3421" spans="1:7" ht="15" customHeight="1">
      <c r="A3421" s="155"/>
      <c r="B3421" s="155"/>
      <c r="C3421" s="155"/>
      <c r="D3421" s="647"/>
      <c r="E3421" s="155"/>
      <c r="F3421" s="647"/>
      <c r="G3421" s="113"/>
    </row>
    <row r="3422" spans="1:7" ht="15" customHeight="1">
      <c r="A3422" s="155"/>
      <c r="B3422" s="155"/>
      <c r="C3422" s="155"/>
      <c r="D3422" s="647"/>
      <c r="E3422" s="155"/>
      <c r="F3422" s="647"/>
      <c r="G3422" s="113"/>
    </row>
    <row r="3423" spans="1:7" ht="15" customHeight="1">
      <c r="A3423" s="155"/>
      <c r="B3423" s="155"/>
      <c r="C3423" s="155"/>
      <c r="D3423" s="647"/>
      <c r="E3423" s="155"/>
      <c r="F3423" s="647"/>
      <c r="G3423" s="113"/>
    </row>
    <row r="3424" spans="1:7" ht="15" customHeight="1">
      <c r="A3424" s="155"/>
      <c r="B3424" s="155"/>
      <c r="C3424" s="155"/>
      <c r="D3424" s="647"/>
      <c r="E3424" s="155"/>
      <c r="F3424" s="647"/>
      <c r="G3424" s="113"/>
    </row>
    <row r="3425" spans="1:7" ht="15" customHeight="1">
      <c r="A3425" s="155"/>
      <c r="B3425" s="155"/>
      <c r="C3425" s="155"/>
      <c r="D3425" s="647"/>
      <c r="E3425" s="155"/>
      <c r="F3425" s="647"/>
      <c r="G3425" s="113"/>
    </row>
    <row r="3426" spans="1:7" ht="15" customHeight="1">
      <c r="A3426" s="738" t="s">
        <v>80</v>
      </c>
      <c r="B3426" s="738"/>
      <c r="C3426" s="738"/>
      <c r="D3426" s="738"/>
      <c r="E3426" s="738"/>
      <c r="F3426" s="738"/>
      <c r="G3426" s="738"/>
    </row>
    <row r="3427" spans="1:7" ht="15" customHeight="1">
      <c r="A3427" s="181"/>
      <c r="B3427" s="181"/>
      <c r="C3427" s="181"/>
      <c r="D3427" s="181"/>
      <c r="E3427" s="181"/>
      <c r="F3427" s="181"/>
      <c r="G3427" s="113"/>
    </row>
    <row r="3428" spans="1:7" ht="15.75">
      <c r="A3428" s="141">
        <v>1</v>
      </c>
      <c r="B3428" s="114"/>
      <c r="C3428" s="115"/>
      <c r="D3428" s="116" t="s">
        <v>81</v>
      </c>
      <c r="E3428" s="135" t="s">
        <v>69</v>
      </c>
      <c r="F3428" s="148"/>
      <c r="G3428" s="116"/>
    </row>
    <row r="3429" spans="1:7" ht="15.75">
      <c r="A3429" s="141">
        <v>2</v>
      </c>
      <c r="B3429" s="114"/>
      <c r="C3429" s="115"/>
      <c r="D3429" s="116" t="s">
        <v>82</v>
      </c>
      <c r="E3429" s="135" t="s">
        <v>69</v>
      </c>
      <c r="F3429" s="148" t="s">
        <v>1390</v>
      </c>
      <c r="G3429" s="116"/>
    </row>
    <row r="3430" spans="1:7" ht="15.75">
      <c r="A3430" s="141">
        <v>3</v>
      </c>
      <c r="B3430" s="114"/>
      <c r="C3430" s="115"/>
      <c r="D3430" s="116" t="s">
        <v>83</v>
      </c>
      <c r="E3430" s="135" t="s">
        <v>69</v>
      </c>
      <c r="F3430" s="148" t="s">
        <v>481</v>
      </c>
      <c r="G3430" s="116"/>
    </row>
    <row r="3431" spans="1:7" ht="48" customHeight="1">
      <c r="A3431" s="160">
        <v>4</v>
      </c>
      <c r="B3431" s="121"/>
      <c r="C3431" s="171"/>
      <c r="D3431" s="125" t="s">
        <v>84</v>
      </c>
      <c r="E3431" s="135" t="s">
        <v>69</v>
      </c>
      <c r="F3431" s="749" t="s">
        <v>849</v>
      </c>
      <c r="G3431" s="750"/>
    </row>
    <row r="3432" spans="1:7" ht="36.75" customHeight="1">
      <c r="A3432" s="160">
        <v>5</v>
      </c>
      <c r="B3432" s="218"/>
      <c r="C3432" s="171"/>
      <c r="D3432" s="125" t="s">
        <v>85</v>
      </c>
      <c r="E3432" s="143" t="s">
        <v>69</v>
      </c>
      <c r="F3432" s="779" t="s">
        <v>387</v>
      </c>
      <c r="G3432" s="780"/>
    </row>
    <row r="3433" spans="1:7" ht="34.5" customHeight="1">
      <c r="A3433" s="146"/>
      <c r="B3433" s="126"/>
      <c r="C3433" s="132"/>
      <c r="D3433" s="130"/>
      <c r="E3433" s="135"/>
      <c r="F3433" s="779" t="s">
        <v>388</v>
      </c>
      <c r="G3433" s="780"/>
    </row>
    <row r="3434" spans="1:7" ht="64.5" customHeight="1">
      <c r="A3434" s="162"/>
      <c r="B3434" s="127"/>
      <c r="C3434" s="128"/>
      <c r="D3434" s="129"/>
      <c r="E3434" s="135"/>
      <c r="F3434" s="779" t="s">
        <v>389</v>
      </c>
      <c r="G3434" s="780"/>
    </row>
    <row r="3435" spans="1:7" ht="51" customHeight="1">
      <c r="A3435" s="162"/>
      <c r="B3435" s="127"/>
      <c r="C3435" s="128"/>
      <c r="D3435" s="129"/>
      <c r="E3435" s="135"/>
      <c r="F3435" s="779" t="s">
        <v>390</v>
      </c>
      <c r="G3435" s="780"/>
    </row>
    <row r="3436" spans="1:7" ht="33.75" customHeight="1">
      <c r="A3436" s="162"/>
      <c r="B3436" s="127"/>
      <c r="C3436" s="128"/>
      <c r="D3436" s="129"/>
      <c r="E3436" s="135"/>
      <c r="F3436" s="779" t="s">
        <v>391</v>
      </c>
      <c r="G3436" s="780"/>
    </row>
    <row r="3437" spans="1:7" ht="35.25" customHeight="1">
      <c r="A3437" s="162"/>
      <c r="B3437" s="127"/>
      <c r="C3437" s="128"/>
      <c r="D3437" s="129"/>
      <c r="E3437" s="135"/>
      <c r="F3437" s="779" t="s">
        <v>392</v>
      </c>
      <c r="G3437" s="780"/>
    </row>
    <row r="3438" spans="1:7" ht="34.5" customHeight="1">
      <c r="A3438" s="162"/>
      <c r="B3438" s="127"/>
      <c r="C3438" s="128"/>
      <c r="D3438" s="129"/>
      <c r="E3438" s="135"/>
      <c r="F3438" s="779" t="s">
        <v>393</v>
      </c>
      <c r="G3438" s="780"/>
    </row>
    <row r="3439" spans="1:7" ht="35.25" customHeight="1">
      <c r="A3439" s="162"/>
      <c r="B3439" s="127"/>
      <c r="C3439" s="128"/>
      <c r="D3439" s="129"/>
      <c r="E3439" s="135"/>
      <c r="F3439" s="779" t="s">
        <v>394</v>
      </c>
      <c r="G3439" s="780"/>
    </row>
    <row r="3440" spans="1:7" ht="33.75" customHeight="1">
      <c r="A3440" s="162"/>
      <c r="B3440" s="127"/>
      <c r="C3440" s="128"/>
      <c r="D3440" s="129"/>
      <c r="E3440" s="135"/>
      <c r="F3440" s="779" t="s">
        <v>395</v>
      </c>
      <c r="G3440" s="780"/>
    </row>
    <row r="3441" spans="1:7" ht="33" customHeight="1">
      <c r="A3441" s="162"/>
      <c r="B3441" s="127"/>
      <c r="C3441" s="128"/>
      <c r="D3441" s="129"/>
      <c r="E3441" s="135"/>
      <c r="F3441" s="779" t="s">
        <v>396</v>
      </c>
      <c r="G3441" s="780"/>
    </row>
    <row r="3442" spans="1:7" ht="18.75" customHeight="1">
      <c r="A3442" s="162"/>
      <c r="B3442" s="127"/>
      <c r="C3442" s="128"/>
      <c r="D3442" s="129"/>
      <c r="E3442" s="135"/>
      <c r="F3442" s="779" t="s">
        <v>397</v>
      </c>
      <c r="G3442" s="780"/>
    </row>
    <row r="3443" spans="1:7" ht="30" customHeight="1">
      <c r="A3443" s="162"/>
      <c r="B3443" s="127"/>
      <c r="C3443" s="128"/>
      <c r="D3443" s="129"/>
      <c r="E3443" s="135"/>
      <c r="F3443" s="779" t="s">
        <v>398</v>
      </c>
      <c r="G3443" s="780"/>
    </row>
    <row r="3444" spans="1:7" ht="17.25" customHeight="1">
      <c r="A3444" s="259"/>
      <c r="B3444" s="260"/>
      <c r="C3444" s="261"/>
      <c r="D3444" s="262"/>
      <c r="E3444" s="263"/>
      <c r="F3444" s="850" t="s">
        <v>399</v>
      </c>
      <c r="G3444" s="851"/>
    </row>
    <row r="3445" spans="1:7" ht="20.25" customHeight="1">
      <c r="A3445" s="259"/>
      <c r="B3445" s="260"/>
      <c r="C3445" s="261"/>
      <c r="D3445" s="262"/>
      <c r="E3445" s="263"/>
      <c r="F3445" s="850" t="s">
        <v>386</v>
      </c>
      <c r="G3445" s="851"/>
    </row>
    <row r="3446" spans="1:7" ht="46.5" customHeight="1">
      <c r="A3446" s="160">
        <v>6</v>
      </c>
      <c r="B3446" s="218"/>
      <c r="C3446" s="171"/>
      <c r="D3446" s="125" t="s">
        <v>86</v>
      </c>
      <c r="E3446" s="143" t="s">
        <v>69</v>
      </c>
      <c r="F3446" s="771" t="s">
        <v>564</v>
      </c>
      <c r="G3446" s="771"/>
    </row>
    <row r="3447" spans="1:7" ht="33" customHeight="1">
      <c r="A3447" s="146"/>
      <c r="B3447" s="126"/>
      <c r="C3447" s="132"/>
      <c r="D3447" s="130"/>
      <c r="E3447" s="135"/>
      <c r="F3447" s="771" t="s">
        <v>565</v>
      </c>
      <c r="G3447" s="771"/>
    </row>
    <row r="3448" spans="1:7" ht="46.5" customHeight="1">
      <c r="A3448" s="162"/>
      <c r="B3448" s="127"/>
      <c r="C3448" s="128"/>
      <c r="D3448" s="129"/>
      <c r="E3448" s="135"/>
      <c r="F3448" s="771" t="s">
        <v>566</v>
      </c>
      <c r="G3448" s="771"/>
    </row>
    <row r="3449" spans="1:7" ht="46.5" customHeight="1">
      <c r="A3449" s="162"/>
      <c r="B3449" s="127"/>
      <c r="C3449" s="128"/>
      <c r="D3449" s="129"/>
      <c r="E3449" s="135"/>
      <c r="F3449" s="771" t="s">
        <v>567</v>
      </c>
      <c r="G3449" s="771"/>
    </row>
    <row r="3450" spans="1:7" ht="28.5" customHeight="1">
      <c r="A3450" s="162"/>
      <c r="B3450" s="127"/>
      <c r="C3450" s="128"/>
      <c r="D3450" s="129"/>
      <c r="E3450" s="135"/>
      <c r="F3450" s="771" t="s">
        <v>568</v>
      </c>
      <c r="G3450" s="771"/>
    </row>
    <row r="3451" spans="1:7" ht="33.75" customHeight="1">
      <c r="A3451" s="162"/>
      <c r="B3451" s="127"/>
      <c r="C3451" s="128"/>
      <c r="D3451" s="129"/>
      <c r="E3451" s="135"/>
      <c r="F3451" s="771" t="s">
        <v>569</v>
      </c>
      <c r="G3451" s="771"/>
    </row>
    <row r="3452" spans="1:7" ht="34.5" customHeight="1">
      <c r="A3452" s="162"/>
      <c r="B3452" s="127"/>
      <c r="C3452" s="128"/>
      <c r="D3452" s="129"/>
      <c r="E3452" s="135"/>
      <c r="F3452" s="771" t="s">
        <v>570</v>
      </c>
      <c r="G3452" s="771"/>
    </row>
    <row r="3453" spans="1:7" ht="46.5" customHeight="1">
      <c r="A3453" s="162"/>
      <c r="B3453" s="127"/>
      <c r="C3453" s="128"/>
      <c r="D3453" s="129"/>
      <c r="E3453" s="135"/>
      <c r="F3453" s="771" t="s">
        <v>571</v>
      </c>
      <c r="G3453" s="771"/>
    </row>
    <row r="3454" spans="1:7" ht="33" customHeight="1">
      <c r="A3454" s="162"/>
      <c r="B3454" s="127"/>
      <c r="C3454" s="128"/>
      <c r="D3454" s="129"/>
      <c r="E3454" s="135"/>
      <c r="F3454" s="771" t="s">
        <v>572</v>
      </c>
      <c r="G3454" s="771"/>
    </row>
    <row r="3455" spans="1:7" ht="29.25" customHeight="1">
      <c r="A3455" s="162"/>
      <c r="B3455" s="127"/>
      <c r="C3455" s="128"/>
      <c r="D3455" s="129"/>
      <c r="E3455" s="135"/>
      <c r="F3455" s="771" t="s">
        <v>573</v>
      </c>
      <c r="G3455" s="771"/>
    </row>
    <row r="3456" spans="1:7" ht="34.5" customHeight="1">
      <c r="A3456" s="162"/>
      <c r="B3456" s="127"/>
      <c r="C3456" s="128"/>
      <c r="D3456" s="129"/>
      <c r="E3456" s="135"/>
      <c r="F3456" s="771" t="s">
        <v>574</v>
      </c>
      <c r="G3456" s="771"/>
    </row>
    <row r="3457" spans="1:15" ht="45" customHeight="1">
      <c r="A3457" s="162"/>
      <c r="B3457" s="127"/>
      <c r="C3457" s="128"/>
      <c r="D3457" s="129"/>
      <c r="E3457" s="135"/>
      <c r="F3457" s="771" t="s">
        <v>575</v>
      </c>
      <c r="G3457" s="771"/>
    </row>
    <row r="3458" spans="1:15" ht="48.75" customHeight="1">
      <c r="A3458" s="162"/>
      <c r="B3458" s="127"/>
      <c r="C3458" s="128"/>
      <c r="D3458" s="129"/>
      <c r="E3458" s="135"/>
      <c r="F3458" s="771" t="s">
        <v>576</v>
      </c>
      <c r="G3458" s="771"/>
    </row>
    <row r="3459" spans="1:15" ht="30" customHeight="1">
      <c r="A3459" s="162"/>
      <c r="B3459" s="127"/>
      <c r="C3459" s="128"/>
      <c r="D3459" s="129"/>
      <c r="E3459" s="135"/>
      <c r="F3459" s="771" t="s">
        <v>577</v>
      </c>
      <c r="G3459" s="771"/>
    </row>
    <row r="3460" spans="1:15" ht="49.5" customHeight="1">
      <c r="A3460" s="162"/>
      <c r="B3460" s="127"/>
      <c r="C3460" s="128"/>
      <c r="D3460" s="129"/>
      <c r="E3460" s="135"/>
      <c r="F3460" s="771" t="s">
        <v>578</v>
      </c>
      <c r="G3460" s="771"/>
    </row>
    <row r="3461" spans="1:15" ht="36" customHeight="1">
      <c r="A3461" s="162"/>
      <c r="B3461" s="127"/>
      <c r="C3461" s="128"/>
      <c r="D3461" s="129"/>
      <c r="E3461" s="135"/>
      <c r="F3461" s="771" t="s">
        <v>579</v>
      </c>
      <c r="G3461" s="771"/>
    </row>
    <row r="3462" spans="1:15" ht="94.5" customHeight="1">
      <c r="A3462" s="162"/>
      <c r="B3462" s="127"/>
      <c r="C3462" s="128"/>
      <c r="D3462" s="129"/>
      <c r="E3462" s="135"/>
      <c r="F3462" s="771" t="s">
        <v>580</v>
      </c>
      <c r="G3462" s="771"/>
    </row>
    <row r="3463" spans="1:15" ht="66.75" customHeight="1">
      <c r="A3463" s="162"/>
      <c r="B3463" s="127"/>
      <c r="C3463" s="128"/>
      <c r="D3463" s="129"/>
      <c r="E3463" s="135"/>
      <c r="F3463" s="771" t="s">
        <v>581</v>
      </c>
      <c r="G3463" s="771"/>
    </row>
    <row r="3464" spans="1:15" ht="32.25" customHeight="1">
      <c r="A3464" s="162"/>
      <c r="B3464" s="127"/>
      <c r="C3464" s="128"/>
      <c r="D3464" s="129"/>
      <c r="E3464" s="135"/>
      <c r="F3464" s="771" t="s">
        <v>582</v>
      </c>
      <c r="G3464" s="771"/>
    </row>
    <row r="3465" spans="1:15" ht="49.5" customHeight="1">
      <c r="A3465" s="162"/>
      <c r="B3465" s="127"/>
      <c r="C3465" s="128"/>
      <c r="D3465" s="129"/>
      <c r="E3465" s="135"/>
      <c r="F3465" s="771" t="s">
        <v>583</v>
      </c>
      <c r="G3465" s="771"/>
    </row>
    <row r="3466" spans="1:15" ht="35.25" customHeight="1">
      <c r="A3466" s="162"/>
      <c r="B3466" s="127"/>
      <c r="C3466" s="128"/>
      <c r="D3466" s="129"/>
      <c r="E3466" s="135"/>
      <c r="F3466" s="771" t="s">
        <v>584</v>
      </c>
      <c r="G3466" s="771"/>
    </row>
    <row r="3467" spans="1:15" s="39" customFormat="1" ht="33" customHeight="1">
      <c r="A3467" s="162"/>
      <c r="B3467" s="127"/>
      <c r="C3467" s="128"/>
      <c r="D3467" s="129"/>
      <c r="E3467" s="135"/>
      <c r="F3467" s="771" t="s">
        <v>585</v>
      </c>
      <c r="G3467" s="771"/>
    </row>
    <row r="3468" spans="1:15" s="39" customFormat="1" ht="33" customHeight="1">
      <c r="A3468" s="162"/>
      <c r="B3468" s="127"/>
      <c r="C3468" s="128"/>
      <c r="D3468" s="129"/>
      <c r="E3468" s="135"/>
      <c r="F3468" s="771" t="s">
        <v>586</v>
      </c>
      <c r="G3468" s="771"/>
    </row>
    <row r="3469" spans="1:15" ht="49.5" customHeight="1">
      <c r="A3469" s="162"/>
      <c r="B3469" s="127"/>
      <c r="C3469" s="128"/>
      <c r="D3469" s="129"/>
      <c r="E3469" s="135"/>
      <c r="F3469" s="771" t="s">
        <v>587</v>
      </c>
      <c r="G3469" s="771"/>
      <c r="H3469" s="193"/>
      <c r="I3469" s="193"/>
      <c r="J3469" s="193"/>
      <c r="K3469" s="193"/>
      <c r="L3469" s="193"/>
      <c r="M3469" s="193"/>
      <c r="N3469" s="193"/>
      <c r="O3469" s="193"/>
    </row>
    <row r="3470" spans="1:15" ht="49.5" customHeight="1">
      <c r="A3470" s="162"/>
      <c r="B3470" s="127"/>
      <c r="C3470" s="128"/>
      <c r="D3470" s="129"/>
      <c r="E3470" s="135"/>
      <c r="F3470" s="771" t="s">
        <v>588</v>
      </c>
      <c r="G3470" s="771"/>
      <c r="H3470" s="193"/>
      <c r="I3470" s="193"/>
      <c r="J3470" s="193"/>
      <c r="K3470" s="193"/>
      <c r="L3470" s="193"/>
      <c r="M3470" s="193"/>
      <c r="N3470" s="193"/>
      <c r="O3470" s="193"/>
    </row>
    <row r="3471" spans="1:15" ht="51" customHeight="1">
      <c r="A3471" s="162"/>
      <c r="B3471" s="127"/>
      <c r="C3471" s="128"/>
      <c r="D3471" s="129"/>
      <c r="E3471" s="135"/>
      <c r="F3471" s="771" t="s">
        <v>589</v>
      </c>
      <c r="G3471" s="771"/>
      <c r="H3471" s="193"/>
      <c r="I3471" s="193"/>
      <c r="J3471" s="193"/>
      <c r="K3471" s="193"/>
      <c r="L3471" s="193"/>
      <c r="M3471" s="193"/>
      <c r="N3471" s="193"/>
      <c r="O3471" s="193"/>
    </row>
    <row r="3472" spans="1:15" ht="66.75" customHeight="1">
      <c r="A3472" s="162"/>
      <c r="B3472" s="127"/>
      <c r="C3472" s="128"/>
      <c r="D3472" s="129"/>
      <c r="E3472" s="135"/>
      <c r="F3472" s="771" t="s">
        <v>590</v>
      </c>
      <c r="G3472" s="771"/>
      <c r="H3472" s="193"/>
      <c r="I3472" s="193"/>
      <c r="J3472" s="193"/>
      <c r="K3472" s="193"/>
      <c r="L3472" s="193"/>
      <c r="M3472" s="193"/>
      <c r="N3472" s="193"/>
      <c r="O3472" s="193"/>
    </row>
    <row r="3473" spans="1:15" ht="36.75" customHeight="1">
      <c r="A3473" s="162"/>
      <c r="B3473" s="127"/>
      <c r="C3473" s="128"/>
      <c r="D3473" s="129"/>
      <c r="E3473" s="135"/>
      <c r="F3473" s="771" t="s">
        <v>591</v>
      </c>
      <c r="G3473" s="771"/>
      <c r="H3473" s="193"/>
      <c r="I3473" s="193"/>
      <c r="J3473" s="193"/>
      <c r="K3473" s="193"/>
      <c r="L3473" s="193"/>
      <c r="M3473" s="193"/>
      <c r="N3473" s="193"/>
      <c r="O3473" s="193"/>
    </row>
    <row r="3474" spans="1:15" ht="47.25" customHeight="1">
      <c r="A3474" s="162"/>
      <c r="B3474" s="127"/>
      <c r="C3474" s="128"/>
      <c r="D3474" s="129"/>
      <c r="E3474" s="135"/>
      <c r="F3474" s="771" t="s">
        <v>592</v>
      </c>
      <c r="G3474" s="771"/>
      <c r="H3474" s="193"/>
      <c r="I3474" s="193"/>
      <c r="J3474" s="193"/>
      <c r="K3474" s="193"/>
      <c r="L3474" s="193"/>
      <c r="M3474" s="193"/>
      <c r="N3474" s="193"/>
      <c r="O3474" s="193"/>
    </row>
    <row r="3475" spans="1:15" ht="54.75" customHeight="1">
      <c r="A3475" s="162"/>
      <c r="B3475" s="127"/>
      <c r="C3475" s="128"/>
      <c r="D3475" s="129"/>
      <c r="E3475" s="135"/>
      <c r="F3475" s="771" t="s">
        <v>593</v>
      </c>
      <c r="G3475" s="771"/>
      <c r="H3475" s="193"/>
      <c r="I3475" s="193"/>
      <c r="J3475" s="193"/>
      <c r="K3475" s="193"/>
      <c r="L3475" s="193"/>
      <c r="M3475" s="193"/>
      <c r="N3475" s="193"/>
      <c r="O3475" s="193"/>
    </row>
    <row r="3476" spans="1:15" ht="66.75" customHeight="1">
      <c r="A3476" s="162"/>
      <c r="B3476" s="127"/>
      <c r="C3476" s="128"/>
      <c r="D3476" s="129"/>
      <c r="E3476" s="135"/>
      <c r="F3476" s="771" t="s">
        <v>649</v>
      </c>
      <c r="G3476" s="771"/>
      <c r="H3476" s="193"/>
      <c r="I3476" s="193"/>
      <c r="J3476" s="193"/>
      <c r="K3476" s="193"/>
      <c r="L3476" s="193"/>
      <c r="M3476" s="193"/>
      <c r="N3476" s="193"/>
      <c r="O3476" s="193"/>
    </row>
    <row r="3477" spans="1:15" ht="18.75" customHeight="1">
      <c r="A3477" s="162"/>
      <c r="B3477" s="127"/>
      <c r="C3477" s="128"/>
      <c r="D3477" s="129"/>
      <c r="E3477" s="135"/>
      <c r="F3477" s="772" t="s">
        <v>597</v>
      </c>
      <c r="G3477" s="772"/>
      <c r="H3477" s="193"/>
      <c r="I3477" s="193"/>
      <c r="J3477" s="193"/>
      <c r="K3477" s="193"/>
      <c r="L3477" s="193"/>
      <c r="M3477" s="193"/>
      <c r="N3477" s="193"/>
      <c r="O3477" s="193"/>
    </row>
    <row r="3478" spans="1:15" ht="18.75" customHeight="1">
      <c r="A3478" s="162"/>
      <c r="B3478" s="127"/>
      <c r="C3478" s="128"/>
      <c r="D3478" s="129"/>
      <c r="E3478" s="135"/>
      <c r="F3478" s="806" t="s">
        <v>332</v>
      </c>
      <c r="G3478" s="806"/>
      <c r="H3478" s="193"/>
      <c r="I3478" s="193"/>
      <c r="J3478" s="193"/>
      <c r="K3478" s="193"/>
      <c r="L3478" s="193"/>
      <c r="M3478" s="193"/>
      <c r="N3478" s="193"/>
      <c r="O3478" s="193"/>
    </row>
    <row r="3479" spans="1:15" ht="18.75" customHeight="1">
      <c r="A3479" s="162"/>
      <c r="B3479" s="127"/>
      <c r="C3479" s="128"/>
      <c r="D3479" s="129"/>
      <c r="E3479" s="135"/>
      <c r="F3479" s="806" t="s">
        <v>333</v>
      </c>
      <c r="G3479" s="806"/>
      <c r="H3479" s="193"/>
      <c r="I3479" s="193"/>
      <c r="J3479" s="193"/>
      <c r="K3479" s="193"/>
      <c r="L3479" s="193"/>
      <c r="M3479" s="193"/>
      <c r="N3479" s="193"/>
      <c r="O3479" s="193"/>
    </row>
    <row r="3480" spans="1:15" ht="18.75" customHeight="1">
      <c r="A3480" s="162"/>
      <c r="B3480" s="127"/>
      <c r="C3480" s="128"/>
      <c r="D3480" s="129"/>
      <c r="E3480" s="135"/>
      <c r="F3480" s="806" t="s">
        <v>461</v>
      </c>
      <c r="G3480" s="806"/>
      <c r="H3480" s="193"/>
      <c r="I3480" s="193"/>
      <c r="J3480" s="193"/>
      <c r="K3480" s="193"/>
      <c r="L3480" s="193"/>
      <c r="M3480" s="193"/>
      <c r="N3480" s="193"/>
      <c r="O3480" s="193"/>
    </row>
    <row r="3481" spans="1:15" ht="18.75" customHeight="1">
      <c r="A3481" s="147"/>
      <c r="B3481" s="118"/>
      <c r="C3481" s="119"/>
      <c r="D3481" s="120"/>
      <c r="E3481" s="135"/>
      <c r="F3481" s="806" t="s">
        <v>460</v>
      </c>
      <c r="G3481" s="806"/>
      <c r="H3481" s="193"/>
      <c r="I3481" s="193"/>
      <c r="J3481" s="193"/>
      <c r="K3481" s="193"/>
      <c r="L3481" s="193"/>
      <c r="M3481" s="193"/>
      <c r="N3481" s="193"/>
      <c r="O3481" s="193"/>
    </row>
    <row r="3482" spans="1:15" ht="23.25" customHeight="1">
      <c r="A3482" s="141">
        <v>7</v>
      </c>
      <c r="B3482" s="114"/>
      <c r="C3482" s="115"/>
      <c r="D3482" s="116" t="s">
        <v>87</v>
      </c>
      <c r="E3482" s="135" t="s">
        <v>69</v>
      </c>
      <c r="F3482" s="746" t="s">
        <v>850</v>
      </c>
      <c r="G3482" s="748"/>
      <c r="H3482" s="193"/>
      <c r="I3482" s="193"/>
      <c r="J3482" s="193"/>
      <c r="K3482" s="193"/>
      <c r="L3482" s="193"/>
      <c r="M3482" s="193"/>
      <c r="N3482" s="193"/>
      <c r="O3482" s="193"/>
    </row>
    <row r="3483" spans="1:15" ht="18" customHeight="1">
      <c r="A3483" s="141">
        <v>8</v>
      </c>
      <c r="B3483" s="114"/>
      <c r="C3483" s="115"/>
      <c r="D3483" s="116" t="s">
        <v>88</v>
      </c>
      <c r="E3483" s="135" t="s">
        <v>69</v>
      </c>
      <c r="F3483" s="807" t="s">
        <v>851</v>
      </c>
      <c r="G3483" s="808"/>
      <c r="H3483" s="193"/>
      <c r="I3483" s="193"/>
      <c r="J3483" s="193"/>
      <c r="K3483" s="193"/>
      <c r="L3483" s="193"/>
      <c r="M3483" s="193"/>
      <c r="N3483" s="193"/>
      <c r="O3483" s="193"/>
    </row>
    <row r="3484" spans="1:15" ht="15.75" customHeight="1">
      <c r="A3484" s="146"/>
      <c r="B3484" s="126"/>
      <c r="C3484" s="132"/>
      <c r="D3484" s="130"/>
      <c r="E3484" s="135"/>
      <c r="F3484" s="807" t="s">
        <v>852</v>
      </c>
      <c r="G3484" s="808"/>
      <c r="H3484" s="193"/>
      <c r="I3484" s="193"/>
      <c r="J3484" s="193"/>
      <c r="K3484" s="193"/>
      <c r="L3484" s="193"/>
      <c r="M3484" s="193"/>
      <c r="N3484" s="193"/>
      <c r="O3484" s="193"/>
    </row>
    <row r="3485" spans="1:15" ht="17.25" customHeight="1">
      <c r="A3485" s="162"/>
      <c r="B3485" s="127"/>
      <c r="C3485" s="128"/>
      <c r="D3485" s="129"/>
      <c r="E3485" s="135"/>
      <c r="F3485" s="807" t="s">
        <v>853</v>
      </c>
      <c r="G3485" s="808"/>
      <c r="H3485" s="193"/>
      <c r="I3485" s="193"/>
      <c r="J3485" s="193"/>
      <c r="K3485" s="193"/>
      <c r="L3485" s="193"/>
      <c r="M3485" s="193"/>
      <c r="N3485" s="193"/>
      <c r="O3485" s="193"/>
    </row>
    <row r="3486" spans="1:15" ht="30.75" customHeight="1">
      <c r="A3486" s="162"/>
      <c r="B3486" s="127"/>
      <c r="C3486" s="128"/>
      <c r="D3486" s="129"/>
      <c r="E3486" s="135"/>
      <c r="F3486" s="760" t="s">
        <v>854</v>
      </c>
      <c r="G3486" s="761"/>
      <c r="H3486" s="193"/>
      <c r="I3486" s="193"/>
      <c r="J3486" s="193"/>
      <c r="K3486" s="193"/>
      <c r="L3486" s="193"/>
      <c r="M3486" s="193"/>
      <c r="N3486" s="193"/>
      <c r="O3486" s="193"/>
    </row>
    <row r="3487" spans="1:15" ht="18" customHeight="1">
      <c r="A3487" s="162"/>
      <c r="B3487" s="127"/>
      <c r="C3487" s="128"/>
      <c r="D3487" s="129"/>
      <c r="E3487" s="135"/>
      <c r="F3487" s="807" t="s">
        <v>855</v>
      </c>
      <c r="G3487" s="808"/>
      <c r="H3487" s="193"/>
      <c r="I3487" s="193"/>
      <c r="J3487" s="193"/>
      <c r="K3487" s="193"/>
      <c r="L3487" s="193"/>
      <c r="M3487" s="193"/>
      <c r="N3487" s="193"/>
      <c r="O3487" s="193"/>
    </row>
    <row r="3488" spans="1:15" ht="34.5" customHeight="1">
      <c r="A3488" s="162"/>
      <c r="B3488" s="127"/>
      <c r="C3488" s="128"/>
      <c r="D3488" s="129"/>
      <c r="E3488" s="135"/>
      <c r="F3488" s="760" t="s">
        <v>856</v>
      </c>
      <c r="G3488" s="761"/>
      <c r="H3488" s="193"/>
      <c r="I3488" s="193"/>
      <c r="J3488" s="193"/>
      <c r="K3488" s="193"/>
      <c r="L3488" s="193"/>
      <c r="M3488" s="193"/>
      <c r="N3488" s="193"/>
      <c r="O3488" s="193"/>
    </row>
    <row r="3489" spans="1:15" ht="18" customHeight="1">
      <c r="A3489" s="162"/>
      <c r="B3489" s="127"/>
      <c r="C3489" s="128"/>
      <c r="D3489" s="129"/>
      <c r="E3489" s="135"/>
      <c r="F3489" s="807" t="s">
        <v>857</v>
      </c>
      <c r="G3489" s="808"/>
      <c r="H3489" s="193"/>
      <c r="I3489" s="193"/>
      <c r="J3489" s="193"/>
      <c r="K3489" s="193"/>
      <c r="L3489" s="193"/>
      <c r="M3489" s="193"/>
      <c r="N3489" s="193"/>
      <c r="O3489" s="193"/>
    </row>
    <row r="3490" spans="1:15" ht="18.75" customHeight="1">
      <c r="A3490" s="162"/>
      <c r="B3490" s="127"/>
      <c r="C3490" s="128"/>
      <c r="D3490" s="129"/>
      <c r="E3490" s="135"/>
      <c r="F3490" s="807" t="s">
        <v>858</v>
      </c>
      <c r="G3490" s="808"/>
      <c r="H3490" s="194"/>
      <c r="I3490" s="194"/>
      <c r="J3490" s="194"/>
      <c r="K3490" s="194"/>
      <c r="L3490" s="194"/>
      <c r="M3490" s="194"/>
      <c r="N3490" s="194"/>
      <c r="O3490" s="194"/>
    </row>
    <row r="3491" spans="1:15" ht="18" customHeight="1">
      <c r="A3491" s="162"/>
      <c r="B3491" s="127"/>
      <c r="C3491" s="128"/>
      <c r="D3491" s="129"/>
      <c r="E3491" s="135"/>
      <c r="F3491" s="807" t="s">
        <v>859</v>
      </c>
      <c r="G3491" s="808"/>
      <c r="H3491" s="193"/>
      <c r="I3491" s="193"/>
      <c r="J3491" s="193"/>
      <c r="K3491" s="193"/>
      <c r="L3491" s="193"/>
      <c r="M3491" s="193"/>
      <c r="N3491" s="193"/>
      <c r="O3491" s="193"/>
    </row>
    <row r="3492" spans="1:15" ht="16.5" customHeight="1">
      <c r="A3492" s="162"/>
      <c r="B3492" s="127"/>
      <c r="C3492" s="128"/>
      <c r="D3492" s="129"/>
      <c r="E3492" s="135"/>
      <c r="F3492" s="807" t="s">
        <v>860</v>
      </c>
      <c r="G3492" s="808"/>
      <c r="H3492" s="193"/>
      <c r="I3492" s="193"/>
      <c r="J3492" s="193"/>
      <c r="K3492" s="193"/>
      <c r="L3492" s="193"/>
      <c r="M3492" s="193"/>
      <c r="N3492" s="193"/>
      <c r="O3492" s="193"/>
    </row>
    <row r="3493" spans="1:15" ht="15.75" customHeight="1">
      <c r="A3493" s="162"/>
      <c r="B3493" s="127"/>
      <c r="C3493" s="128"/>
      <c r="D3493" s="129"/>
      <c r="E3493" s="135"/>
      <c r="F3493" s="807" t="s">
        <v>861</v>
      </c>
      <c r="G3493" s="808"/>
      <c r="H3493" s="193"/>
      <c r="I3493" s="193"/>
      <c r="J3493" s="193"/>
      <c r="K3493" s="193"/>
      <c r="L3493" s="193"/>
      <c r="M3493" s="193"/>
      <c r="N3493" s="193"/>
      <c r="O3493" s="193"/>
    </row>
    <row r="3494" spans="1:15" ht="34.5" customHeight="1">
      <c r="A3494" s="162"/>
      <c r="B3494" s="127"/>
      <c r="C3494" s="128"/>
      <c r="D3494" s="129"/>
      <c r="E3494" s="135"/>
      <c r="F3494" s="760" t="s">
        <v>1501</v>
      </c>
      <c r="G3494" s="761"/>
      <c r="H3494" s="193"/>
      <c r="I3494" s="193"/>
      <c r="J3494" s="193"/>
      <c r="K3494" s="193"/>
      <c r="L3494" s="193"/>
      <c r="M3494" s="193"/>
      <c r="N3494" s="193"/>
      <c r="O3494" s="193"/>
    </row>
    <row r="3495" spans="1:15" ht="18.75" customHeight="1">
      <c r="A3495" s="162"/>
      <c r="B3495" s="127"/>
      <c r="C3495" s="128"/>
      <c r="D3495" s="129"/>
      <c r="E3495" s="135"/>
      <c r="F3495" s="779" t="s">
        <v>399</v>
      </c>
      <c r="G3495" s="780"/>
      <c r="H3495" s="194"/>
      <c r="I3495" s="194"/>
      <c r="J3495" s="194"/>
      <c r="K3495" s="194"/>
      <c r="L3495" s="194"/>
      <c r="M3495" s="194"/>
      <c r="N3495" s="194"/>
      <c r="O3495" s="194"/>
    </row>
    <row r="3496" spans="1:15" ht="18" customHeight="1">
      <c r="A3496" s="141">
        <v>9</v>
      </c>
      <c r="B3496" s="746" t="s">
        <v>89</v>
      </c>
      <c r="C3496" s="747"/>
      <c r="D3496" s="748"/>
      <c r="E3496" s="135" t="s">
        <v>69</v>
      </c>
      <c r="F3496" s="142" t="s">
        <v>536</v>
      </c>
      <c r="G3496" s="142" t="s">
        <v>1040</v>
      </c>
      <c r="H3496" s="193"/>
      <c r="I3496" s="193"/>
      <c r="J3496" s="193"/>
      <c r="K3496" s="193"/>
      <c r="L3496" s="193"/>
      <c r="M3496" s="193"/>
      <c r="N3496" s="193"/>
      <c r="O3496" s="193"/>
    </row>
    <row r="3497" spans="1:15" ht="18" customHeight="1">
      <c r="A3497" s="146"/>
      <c r="B3497" s="126"/>
      <c r="C3497" s="132"/>
      <c r="D3497" s="130"/>
      <c r="E3497" s="135"/>
      <c r="F3497" s="142" t="s">
        <v>196</v>
      </c>
      <c r="G3497" s="142" t="s">
        <v>1041</v>
      </c>
      <c r="H3497" s="193"/>
      <c r="I3497" s="193"/>
      <c r="J3497" s="193"/>
      <c r="K3497" s="193"/>
      <c r="L3497" s="193"/>
      <c r="M3497" s="193"/>
      <c r="N3497" s="193"/>
      <c r="O3497" s="193"/>
    </row>
    <row r="3498" spans="1:15" ht="18" customHeight="1">
      <c r="A3498" s="162"/>
      <c r="B3498" s="127"/>
      <c r="C3498" s="128"/>
      <c r="D3498" s="129"/>
      <c r="E3498" s="135"/>
      <c r="F3498" s="142" t="s">
        <v>197</v>
      </c>
      <c r="G3498" s="142" t="s">
        <v>221</v>
      </c>
      <c r="H3498" s="193"/>
      <c r="I3498" s="193"/>
      <c r="J3498" s="193"/>
      <c r="K3498" s="193"/>
      <c r="L3498" s="193"/>
      <c r="M3498" s="193"/>
      <c r="N3498" s="193"/>
      <c r="O3498" s="193"/>
    </row>
    <row r="3499" spans="1:15" ht="18" customHeight="1">
      <c r="A3499" s="162"/>
      <c r="B3499" s="127"/>
      <c r="C3499" s="128"/>
      <c r="D3499" s="129"/>
      <c r="E3499" s="135"/>
      <c r="F3499" s="142" t="s">
        <v>537</v>
      </c>
      <c r="G3499" s="142" t="s">
        <v>1042</v>
      </c>
      <c r="H3499" s="193"/>
      <c r="I3499" s="193"/>
      <c r="J3499" s="193"/>
      <c r="K3499" s="193"/>
      <c r="L3499" s="193"/>
      <c r="M3499" s="193"/>
      <c r="N3499" s="193"/>
      <c r="O3499" s="193"/>
    </row>
    <row r="3500" spans="1:15" ht="18" customHeight="1">
      <c r="A3500" s="162"/>
      <c r="B3500" s="127"/>
      <c r="C3500" s="128"/>
      <c r="D3500" s="129"/>
      <c r="E3500" s="135"/>
      <c r="F3500" s="142" t="s">
        <v>538</v>
      </c>
      <c r="G3500" s="142" t="s">
        <v>1043</v>
      </c>
      <c r="H3500" s="193"/>
      <c r="I3500" s="193"/>
      <c r="J3500" s="193"/>
      <c r="K3500" s="193"/>
      <c r="L3500" s="193"/>
      <c r="M3500" s="193"/>
      <c r="N3500" s="193"/>
      <c r="O3500" s="193"/>
    </row>
    <row r="3501" spans="1:15" ht="18" customHeight="1">
      <c r="A3501" s="162"/>
      <c r="B3501" s="127"/>
      <c r="C3501" s="128"/>
      <c r="D3501" s="129"/>
      <c r="E3501" s="135"/>
      <c r="F3501" s="135" t="s">
        <v>198</v>
      </c>
      <c r="G3501" s="135" t="s">
        <v>1044</v>
      </c>
    </row>
    <row r="3502" spans="1:15" ht="15.75">
      <c r="A3502" s="162"/>
      <c r="B3502" s="127"/>
      <c r="C3502" s="128"/>
      <c r="D3502" s="129"/>
      <c r="E3502" s="135"/>
      <c r="F3502" s="113" t="s">
        <v>199</v>
      </c>
      <c r="G3502" s="135" t="s">
        <v>1045</v>
      </c>
    </row>
    <row r="3503" spans="1:15" ht="15.75">
      <c r="A3503" s="162"/>
      <c r="B3503" s="127"/>
      <c r="C3503" s="128"/>
      <c r="D3503" s="129"/>
      <c r="E3503" s="135"/>
      <c r="F3503" s="142" t="s">
        <v>539</v>
      </c>
      <c r="G3503" s="142" t="s">
        <v>1046</v>
      </c>
    </row>
    <row r="3504" spans="1:15" ht="13.5" customHeight="1">
      <c r="A3504" s="147"/>
      <c r="B3504" s="118"/>
      <c r="C3504" s="119"/>
      <c r="D3504" s="120"/>
      <c r="E3504" s="135"/>
      <c r="F3504" s="144" t="s">
        <v>540</v>
      </c>
      <c r="G3504" s="144" t="s">
        <v>1047</v>
      </c>
    </row>
    <row r="3505" spans="1:7" ht="17.25" customHeight="1">
      <c r="A3505" s="160">
        <v>10</v>
      </c>
      <c r="B3505" s="218"/>
      <c r="C3505" s="171"/>
      <c r="D3505" s="125" t="s">
        <v>90</v>
      </c>
      <c r="E3505" s="143" t="s">
        <v>69</v>
      </c>
      <c r="F3505" s="736" t="s">
        <v>862</v>
      </c>
      <c r="G3505" s="737"/>
    </row>
    <row r="3506" spans="1:7" ht="20.25" customHeight="1">
      <c r="A3506" s="141">
        <v>11</v>
      </c>
      <c r="B3506" s="739" t="s">
        <v>91</v>
      </c>
      <c r="C3506" s="740"/>
      <c r="D3506" s="741"/>
      <c r="E3506" s="135" t="s">
        <v>69</v>
      </c>
      <c r="F3506" s="814" t="s">
        <v>607</v>
      </c>
      <c r="G3506" s="814"/>
    </row>
    <row r="3507" spans="1:7" ht="20.25" customHeight="1">
      <c r="A3507" s="162"/>
      <c r="B3507" s="127"/>
      <c r="C3507" s="128"/>
      <c r="D3507" s="129"/>
      <c r="E3507" s="135"/>
      <c r="F3507" s="771" t="s">
        <v>739</v>
      </c>
      <c r="G3507" s="771"/>
    </row>
    <row r="3508" spans="1:7" ht="21.75" customHeight="1">
      <c r="A3508" s="162"/>
      <c r="B3508" s="127"/>
      <c r="C3508" s="128"/>
      <c r="D3508" s="129"/>
      <c r="E3508" s="135"/>
      <c r="F3508" s="771" t="s">
        <v>740</v>
      </c>
      <c r="G3508" s="771"/>
    </row>
    <row r="3509" spans="1:7" ht="18" customHeight="1">
      <c r="A3509" s="162"/>
      <c r="B3509" s="127"/>
      <c r="C3509" s="128"/>
      <c r="D3509" s="129"/>
      <c r="E3509" s="135"/>
      <c r="F3509" s="814" t="s">
        <v>609</v>
      </c>
      <c r="G3509" s="814"/>
    </row>
    <row r="3510" spans="1:7" ht="19.5" customHeight="1">
      <c r="A3510" s="162"/>
      <c r="B3510" s="127"/>
      <c r="C3510" s="128"/>
      <c r="D3510" s="129"/>
      <c r="E3510" s="135"/>
      <c r="F3510" s="771" t="s">
        <v>610</v>
      </c>
      <c r="G3510" s="771"/>
    </row>
    <row r="3511" spans="1:7" ht="19.5" customHeight="1">
      <c r="A3511" s="160">
        <v>12</v>
      </c>
      <c r="B3511" s="114"/>
      <c r="C3511" s="115"/>
      <c r="D3511" s="125" t="s">
        <v>92</v>
      </c>
      <c r="E3511" s="135" t="s">
        <v>69</v>
      </c>
      <c r="F3511" s="771" t="s">
        <v>863</v>
      </c>
      <c r="G3511" s="771"/>
    </row>
    <row r="3512" spans="1:7" ht="15.75">
      <c r="A3512" s="182"/>
      <c r="B3512" s="126"/>
      <c r="C3512" s="132"/>
      <c r="D3512" s="133"/>
      <c r="E3512" s="135"/>
      <c r="F3512" s="771" t="s">
        <v>864</v>
      </c>
      <c r="G3512" s="771"/>
    </row>
    <row r="3513" spans="1:7" ht="20.25" customHeight="1">
      <c r="A3513" s="183"/>
      <c r="B3513" s="127"/>
      <c r="C3513" s="128"/>
      <c r="D3513" s="184"/>
      <c r="E3513" s="135"/>
      <c r="F3513" s="771" t="s">
        <v>865</v>
      </c>
      <c r="G3513" s="771"/>
    </row>
    <row r="3514" spans="1:7" ht="32.25" customHeight="1">
      <c r="A3514" s="183"/>
      <c r="B3514" s="127"/>
      <c r="C3514" s="128"/>
      <c r="D3514" s="184"/>
      <c r="E3514" s="135"/>
      <c r="F3514" s="771" t="s">
        <v>866</v>
      </c>
      <c r="G3514" s="771"/>
    </row>
    <row r="3515" spans="1:7" ht="16.5" customHeight="1">
      <c r="A3515" s="183"/>
      <c r="B3515" s="127"/>
      <c r="C3515" s="128"/>
      <c r="D3515" s="184"/>
      <c r="E3515" s="135"/>
      <c r="F3515" s="771" t="s">
        <v>867</v>
      </c>
      <c r="G3515" s="771"/>
    </row>
    <row r="3516" spans="1:7" ht="15.75">
      <c r="A3516" s="183"/>
      <c r="B3516" s="127"/>
      <c r="C3516" s="128"/>
      <c r="D3516" s="184"/>
      <c r="E3516" s="135"/>
      <c r="F3516" s="771" t="s">
        <v>868</v>
      </c>
      <c r="G3516" s="771"/>
    </row>
    <row r="3517" spans="1:7" ht="15.75">
      <c r="A3517" s="183"/>
      <c r="B3517" s="127"/>
      <c r="C3517" s="128"/>
      <c r="D3517" s="184"/>
      <c r="E3517" s="135"/>
      <c r="F3517" s="771" t="s">
        <v>869</v>
      </c>
      <c r="G3517" s="771"/>
    </row>
    <row r="3518" spans="1:7" ht="15.75">
      <c r="A3518" s="183"/>
      <c r="B3518" s="127"/>
      <c r="C3518" s="128"/>
      <c r="D3518" s="184"/>
      <c r="E3518" s="135"/>
      <c r="F3518" s="771" t="s">
        <v>870</v>
      </c>
      <c r="G3518" s="771"/>
    </row>
    <row r="3519" spans="1:7" ht="15.75">
      <c r="A3519" s="183"/>
      <c r="B3519" s="127"/>
      <c r="C3519" s="128"/>
      <c r="D3519" s="184"/>
      <c r="E3519" s="135"/>
      <c r="F3519" s="771" t="s">
        <v>871</v>
      </c>
      <c r="G3519" s="771"/>
    </row>
    <row r="3520" spans="1:7" ht="15.75">
      <c r="A3520" s="183"/>
      <c r="B3520" s="127"/>
      <c r="C3520" s="128"/>
      <c r="D3520" s="184"/>
      <c r="E3520" s="135"/>
      <c r="F3520" s="771" t="s">
        <v>872</v>
      </c>
      <c r="G3520" s="771"/>
    </row>
    <row r="3521" spans="1:7" ht="15" customHeight="1">
      <c r="A3521" s="183"/>
      <c r="B3521" s="127"/>
      <c r="C3521" s="128"/>
      <c r="D3521" s="184"/>
      <c r="E3521" s="135"/>
      <c r="F3521" s="771" t="s">
        <v>873</v>
      </c>
      <c r="G3521" s="771"/>
    </row>
    <row r="3522" spans="1:7" ht="15" customHeight="1">
      <c r="A3522" s="185"/>
      <c r="B3522" s="118"/>
      <c r="C3522" s="119"/>
      <c r="D3522" s="124"/>
      <c r="E3522" s="135"/>
      <c r="F3522" s="771" t="s">
        <v>874</v>
      </c>
      <c r="G3522" s="771"/>
    </row>
    <row r="3523" spans="1:7" ht="15.75">
      <c r="A3523" s="141">
        <v>13</v>
      </c>
      <c r="B3523" s="114"/>
      <c r="C3523" s="115"/>
      <c r="D3523" s="116" t="s">
        <v>93</v>
      </c>
      <c r="E3523" s="135" t="s">
        <v>69</v>
      </c>
      <c r="F3523" s="776" t="s">
        <v>875</v>
      </c>
      <c r="G3523" s="776"/>
    </row>
    <row r="3524" spans="1:7" ht="15.75">
      <c r="A3524" s="146"/>
      <c r="B3524" s="126"/>
      <c r="C3524" s="132"/>
      <c r="D3524" s="130"/>
      <c r="E3524" s="135"/>
      <c r="F3524" s="776" t="s">
        <v>876</v>
      </c>
      <c r="G3524" s="776"/>
    </row>
    <row r="3525" spans="1:7" ht="13.5" customHeight="1">
      <c r="A3525" s="162"/>
      <c r="B3525" s="127"/>
      <c r="C3525" s="128"/>
      <c r="D3525" s="129"/>
      <c r="E3525" s="135"/>
      <c r="F3525" s="776" t="s">
        <v>671</v>
      </c>
      <c r="G3525" s="776"/>
    </row>
    <row r="3526" spans="1:7" ht="15.75">
      <c r="A3526" s="162"/>
      <c r="B3526" s="127"/>
      <c r="C3526" s="128"/>
      <c r="D3526" s="129"/>
      <c r="E3526" s="135"/>
      <c r="F3526" s="771" t="s">
        <v>877</v>
      </c>
      <c r="G3526" s="771"/>
    </row>
    <row r="3527" spans="1:7" ht="15.75">
      <c r="A3527" s="162"/>
      <c r="B3527" s="127"/>
      <c r="C3527" s="128"/>
      <c r="D3527" s="129"/>
      <c r="E3527" s="135"/>
      <c r="F3527" s="776" t="s">
        <v>723</v>
      </c>
      <c r="G3527" s="776"/>
    </row>
    <row r="3528" spans="1:7" ht="15.75">
      <c r="A3528" s="162"/>
      <c r="B3528" s="127"/>
      <c r="C3528" s="128"/>
      <c r="D3528" s="129"/>
      <c r="E3528" s="135"/>
      <c r="F3528" s="776" t="s">
        <v>631</v>
      </c>
      <c r="G3528" s="776"/>
    </row>
    <row r="3529" spans="1:7" ht="15.75">
      <c r="A3529" s="162"/>
      <c r="B3529" s="127"/>
      <c r="C3529" s="128"/>
      <c r="D3529" s="129"/>
      <c r="E3529" s="135"/>
      <c r="F3529" s="776" t="s">
        <v>632</v>
      </c>
      <c r="G3529" s="776"/>
    </row>
    <row r="3530" spans="1:7" ht="15.75">
      <c r="A3530" s="162"/>
      <c r="B3530" s="127"/>
      <c r="C3530" s="128"/>
      <c r="D3530" s="129"/>
      <c r="E3530" s="135"/>
      <c r="F3530" s="776" t="s">
        <v>633</v>
      </c>
      <c r="G3530" s="776"/>
    </row>
    <row r="3531" spans="1:7" ht="15.75">
      <c r="A3531" s="162"/>
      <c r="B3531" s="127"/>
      <c r="C3531" s="128"/>
      <c r="D3531" s="129"/>
      <c r="E3531" s="135"/>
      <c r="F3531" s="776" t="s">
        <v>634</v>
      </c>
      <c r="G3531" s="776"/>
    </row>
    <row r="3532" spans="1:7" ht="15.75">
      <c r="A3532" s="162"/>
      <c r="B3532" s="127"/>
      <c r="C3532" s="128"/>
      <c r="D3532" s="129"/>
      <c r="E3532" s="135"/>
      <c r="F3532" s="776" t="s">
        <v>635</v>
      </c>
      <c r="G3532" s="776"/>
    </row>
    <row r="3533" spans="1:7" ht="13.5" customHeight="1">
      <c r="A3533" s="147"/>
      <c r="B3533" s="118"/>
      <c r="C3533" s="119"/>
      <c r="D3533" s="120"/>
      <c r="E3533" s="135"/>
      <c r="F3533" s="776" t="s">
        <v>636</v>
      </c>
      <c r="G3533" s="776"/>
    </row>
    <row r="3534" spans="1:7" ht="21" customHeight="1">
      <c r="A3534" s="141">
        <v>14</v>
      </c>
      <c r="B3534" s="114"/>
      <c r="C3534" s="115"/>
      <c r="D3534" s="116" t="s">
        <v>94</v>
      </c>
      <c r="E3534" s="135" t="s">
        <v>69</v>
      </c>
      <c r="F3534" s="777" t="s">
        <v>724</v>
      </c>
      <c r="G3534" s="777"/>
    </row>
    <row r="3535" spans="1:7" ht="30.75" customHeight="1">
      <c r="A3535" s="146"/>
      <c r="B3535" s="126"/>
      <c r="C3535" s="132"/>
      <c r="D3535" s="130"/>
      <c r="E3535" s="135"/>
      <c r="F3535" s="771" t="s">
        <v>638</v>
      </c>
      <c r="G3535" s="771"/>
    </row>
    <row r="3536" spans="1:7" ht="21" customHeight="1">
      <c r="A3536" s="162"/>
      <c r="B3536" s="127"/>
      <c r="C3536" s="128"/>
      <c r="D3536" s="129"/>
      <c r="E3536" s="135"/>
      <c r="F3536" s="771" t="s">
        <v>639</v>
      </c>
      <c r="G3536" s="771"/>
    </row>
    <row r="3537" spans="1:7" ht="21" customHeight="1">
      <c r="A3537" s="162"/>
      <c r="B3537" s="127"/>
      <c r="C3537" s="128"/>
      <c r="D3537" s="129"/>
      <c r="E3537" s="135"/>
      <c r="F3537" s="771" t="s">
        <v>641</v>
      </c>
      <c r="G3537" s="771"/>
    </row>
    <row r="3538" spans="1:7" ht="21" customHeight="1">
      <c r="A3538" s="162"/>
      <c r="B3538" s="127"/>
      <c r="C3538" s="128"/>
      <c r="D3538" s="129"/>
      <c r="E3538" s="135"/>
      <c r="F3538" s="771" t="s">
        <v>137</v>
      </c>
      <c r="G3538" s="771"/>
    </row>
    <row r="3539" spans="1:7" ht="21" customHeight="1">
      <c r="A3539" s="162"/>
      <c r="B3539" s="127"/>
      <c r="C3539" s="128"/>
      <c r="D3539" s="129"/>
      <c r="E3539" s="135"/>
      <c r="F3539" s="814" t="s">
        <v>729</v>
      </c>
      <c r="G3539" s="814"/>
    </row>
    <row r="3540" spans="1:7" ht="21" customHeight="1">
      <c r="A3540" s="162"/>
      <c r="B3540" s="127"/>
      <c r="C3540" s="128"/>
      <c r="D3540" s="129"/>
      <c r="E3540" s="135"/>
      <c r="F3540" s="771" t="s">
        <v>878</v>
      </c>
      <c r="G3540" s="771"/>
    </row>
    <row r="3541" spans="1:7" ht="30" customHeight="1">
      <c r="A3541" s="162"/>
      <c r="B3541" s="127"/>
      <c r="C3541" s="128"/>
      <c r="D3541" s="129"/>
      <c r="E3541" s="135"/>
      <c r="F3541" s="771" t="s">
        <v>1502</v>
      </c>
      <c r="G3541" s="771"/>
    </row>
    <row r="3542" spans="1:7" ht="33" customHeight="1">
      <c r="A3542" s="162"/>
      <c r="B3542" s="127"/>
      <c r="C3542" s="128"/>
      <c r="D3542" s="129"/>
      <c r="E3542" s="135"/>
      <c r="F3542" s="771" t="s">
        <v>684</v>
      </c>
      <c r="G3542" s="771"/>
    </row>
    <row r="3543" spans="1:7" ht="16.5" customHeight="1">
      <c r="A3543" s="147"/>
      <c r="B3543" s="118"/>
      <c r="C3543" s="119"/>
      <c r="D3543" s="120"/>
      <c r="E3543" s="135"/>
      <c r="F3543" s="771" t="s">
        <v>880</v>
      </c>
      <c r="G3543" s="771"/>
    </row>
    <row r="3544" spans="1:7" ht="18" customHeight="1">
      <c r="A3544" s="141">
        <v>15</v>
      </c>
      <c r="B3544" s="114"/>
      <c r="C3544" s="115"/>
      <c r="D3544" s="116" t="s">
        <v>95</v>
      </c>
      <c r="E3544" s="135" t="s">
        <v>69</v>
      </c>
      <c r="F3544" s="148"/>
      <c r="G3544" s="116"/>
    </row>
    <row r="3545" spans="1:7" ht="18" customHeight="1">
      <c r="A3545" s="149"/>
      <c r="B3545" s="135" t="s">
        <v>115</v>
      </c>
      <c r="C3545" s="135"/>
      <c r="D3545" s="135" t="s">
        <v>96</v>
      </c>
      <c r="E3545" s="135" t="s">
        <v>69</v>
      </c>
      <c r="F3545" s="148" t="s">
        <v>146</v>
      </c>
      <c r="G3545" s="116"/>
    </row>
    <row r="3546" spans="1:7" ht="18" customHeight="1">
      <c r="A3546" s="152"/>
      <c r="B3546" s="135" t="s">
        <v>116</v>
      </c>
      <c r="C3546" s="135"/>
      <c r="D3546" s="135" t="s">
        <v>97</v>
      </c>
      <c r="E3546" s="135" t="s">
        <v>69</v>
      </c>
      <c r="F3546" s="148" t="s">
        <v>139</v>
      </c>
      <c r="G3546" s="116"/>
    </row>
    <row r="3547" spans="1:7" ht="18" customHeight="1">
      <c r="A3547" s="152"/>
      <c r="B3547" s="135" t="s">
        <v>117</v>
      </c>
      <c r="C3547" s="135"/>
      <c r="D3547" s="135" t="s">
        <v>98</v>
      </c>
      <c r="E3547" s="135" t="s">
        <v>69</v>
      </c>
      <c r="F3547" s="148"/>
      <c r="G3547" s="116"/>
    </row>
    <row r="3548" spans="1:7" ht="18" customHeight="1">
      <c r="A3548" s="152"/>
      <c r="B3548" s="135"/>
      <c r="C3548" s="135" t="s">
        <v>52</v>
      </c>
      <c r="D3548" s="135" t="s">
        <v>99</v>
      </c>
      <c r="E3548" s="135" t="s">
        <v>69</v>
      </c>
      <c r="F3548" s="148" t="s">
        <v>140</v>
      </c>
      <c r="G3548" s="116"/>
    </row>
    <row r="3549" spans="1:7" ht="18" customHeight="1">
      <c r="A3549" s="152"/>
      <c r="B3549" s="135"/>
      <c r="C3549" s="135" t="s">
        <v>52</v>
      </c>
      <c r="D3549" s="135" t="s">
        <v>100</v>
      </c>
      <c r="E3549" s="135" t="s">
        <v>69</v>
      </c>
      <c r="F3549" s="148" t="s">
        <v>52</v>
      </c>
      <c r="G3549" s="116"/>
    </row>
    <row r="3550" spans="1:7" ht="15.75">
      <c r="A3550" s="152"/>
      <c r="B3550" s="135" t="s">
        <v>118</v>
      </c>
      <c r="C3550" s="135"/>
      <c r="D3550" s="135" t="s">
        <v>101</v>
      </c>
      <c r="E3550" s="135" t="s">
        <v>69</v>
      </c>
      <c r="F3550" s="148" t="s">
        <v>482</v>
      </c>
      <c r="G3550" s="116"/>
    </row>
    <row r="3551" spans="1:7" ht="15.75">
      <c r="A3551" s="152"/>
      <c r="B3551" s="135" t="s">
        <v>119</v>
      </c>
      <c r="C3551" s="135"/>
      <c r="D3551" s="135" t="s">
        <v>102</v>
      </c>
      <c r="E3551" s="135" t="s">
        <v>69</v>
      </c>
      <c r="F3551" s="148" t="s">
        <v>131</v>
      </c>
      <c r="G3551" s="116"/>
    </row>
    <row r="3552" spans="1:7" ht="15.75">
      <c r="A3552" s="152"/>
      <c r="B3552" s="135" t="s">
        <v>120</v>
      </c>
      <c r="C3552" s="135"/>
      <c r="D3552" s="135" t="s">
        <v>103</v>
      </c>
      <c r="E3552" s="135" t="s">
        <v>69</v>
      </c>
      <c r="F3552" s="148" t="s">
        <v>52</v>
      </c>
      <c r="G3552" s="116"/>
    </row>
    <row r="3553" spans="1:15" ht="15.75">
      <c r="A3553" s="152"/>
      <c r="B3553" s="135" t="s">
        <v>121</v>
      </c>
      <c r="C3553" s="135"/>
      <c r="D3553" s="135" t="s">
        <v>104</v>
      </c>
      <c r="E3553" s="135" t="s">
        <v>69</v>
      </c>
      <c r="F3553" s="148" t="s">
        <v>132</v>
      </c>
      <c r="G3553" s="116"/>
    </row>
    <row r="3554" spans="1:15" ht="15.75">
      <c r="A3554" s="152"/>
      <c r="B3554" s="135" t="s">
        <v>122</v>
      </c>
      <c r="C3554" s="135"/>
      <c r="D3554" s="135" t="s">
        <v>105</v>
      </c>
      <c r="E3554" s="135" t="s">
        <v>69</v>
      </c>
      <c r="F3554" s="148" t="s">
        <v>52</v>
      </c>
      <c r="G3554" s="116"/>
    </row>
    <row r="3555" spans="1:15" ht="15.75">
      <c r="A3555" s="152"/>
      <c r="B3555" s="135" t="s">
        <v>123</v>
      </c>
      <c r="C3555" s="135"/>
      <c r="D3555" s="135" t="s">
        <v>106</v>
      </c>
      <c r="E3555" s="135" t="s">
        <v>69</v>
      </c>
      <c r="F3555" s="148" t="s">
        <v>52</v>
      </c>
      <c r="G3555" s="116"/>
    </row>
    <row r="3556" spans="1:15" ht="15.75">
      <c r="A3556" s="150"/>
      <c r="B3556" s="135" t="s">
        <v>124</v>
      </c>
      <c r="C3556" s="135"/>
      <c r="D3556" s="135" t="s">
        <v>107</v>
      </c>
      <c r="E3556" s="135" t="s">
        <v>69</v>
      </c>
      <c r="F3556" s="148" t="s">
        <v>52</v>
      </c>
      <c r="G3556" s="116"/>
    </row>
    <row r="3557" spans="1:15" ht="15.75">
      <c r="A3557" s="155"/>
      <c r="B3557" s="155"/>
      <c r="C3557" s="155"/>
      <c r="D3557" s="155"/>
      <c r="E3557" s="155"/>
      <c r="F3557" s="155"/>
      <c r="G3557" s="113"/>
    </row>
    <row r="3558" spans="1:15" ht="17.25" customHeight="1">
      <c r="A3558" s="781" t="s">
        <v>133</v>
      </c>
      <c r="B3558" s="781"/>
      <c r="C3558" s="781"/>
      <c r="D3558" s="781"/>
      <c r="E3558" s="155"/>
      <c r="F3558" s="168"/>
      <c r="G3558" s="595" t="s">
        <v>152</v>
      </c>
    </row>
    <row r="3559" spans="1:15" ht="15.75">
      <c r="A3559" s="155"/>
      <c r="B3559" s="155"/>
      <c r="C3559" s="155"/>
      <c r="D3559" s="168"/>
      <c r="E3559" s="155"/>
      <c r="F3559" s="168"/>
      <c r="G3559" s="595"/>
    </row>
    <row r="3560" spans="1:15" ht="15.75">
      <c r="A3560" s="155"/>
      <c r="B3560" s="155"/>
      <c r="C3560" s="155"/>
      <c r="D3560" s="168"/>
      <c r="E3560" s="155"/>
      <c r="F3560" s="168"/>
      <c r="G3560" s="595"/>
    </row>
    <row r="3561" spans="1:15" ht="15.75">
      <c r="F3561" s="168"/>
    </row>
    <row r="3562" spans="1:15" ht="15.75">
      <c r="F3562" s="261"/>
    </row>
    <row r="3563" spans="1:15" ht="15.75" customHeight="1">
      <c r="A3563" s="932" t="s">
        <v>383</v>
      </c>
      <c r="B3563" s="261"/>
      <c r="C3563" s="261"/>
      <c r="D3563" s="261"/>
      <c r="E3563" s="261"/>
      <c r="F3563" s="168"/>
      <c r="G3563" s="190" t="s">
        <v>317</v>
      </c>
      <c r="H3563" s="193"/>
      <c r="I3563" s="193"/>
      <c r="J3563" s="193"/>
      <c r="K3563" s="193"/>
      <c r="L3563" s="193"/>
      <c r="M3563" s="193"/>
      <c r="N3563" s="193"/>
      <c r="O3563" s="193"/>
    </row>
    <row r="3564" spans="1:15" ht="15.75" customHeight="1">
      <c r="A3564" s="781" t="s">
        <v>1351</v>
      </c>
      <c r="B3564" s="781"/>
      <c r="C3564" s="781"/>
      <c r="D3564" s="781"/>
      <c r="E3564" s="781"/>
      <c r="F3564" s="168"/>
      <c r="G3564" s="646" t="s">
        <v>323</v>
      </c>
      <c r="H3564" s="194"/>
      <c r="I3564" s="194"/>
      <c r="J3564" s="194"/>
      <c r="K3564" s="194"/>
      <c r="L3564" s="194"/>
      <c r="M3564" s="194"/>
      <c r="N3564" s="194"/>
      <c r="O3564" s="194"/>
    </row>
    <row r="3565" spans="1:15" ht="15.75" customHeight="1">
      <c r="A3565" s="190"/>
      <c r="B3565" s="190"/>
      <c r="C3565" s="190"/>
      <c r="D3565" s="190"/>
      <c r="E3565" s="190"/>
      <c r="F3565" s="168"/>
      <c r="G3565" s="113"/>
      <c r="H3565" s="193"/>
      <c r="I3565" s="193"/>
      <c r="J3565" s="193"/>
      <c r="K3565" s="193"/>
      <c r="L3565" s="193"/>
      <c r="M3565" s="193"/>
      <c r="N3565" s="193"/>
      <c r="O3565" s="193"/>
    </row>
    <row r="3566" spans="1:15" ht="15.75">
      <c r="A3566" s="190"/>
      <c r="B3566" s="190"/>
      <c r="C3566" s="190"/>
      <c r="D3566" s="190"/>
      <c r="E3566" s="190"/>
      <c r="F3566" s="168"/>
      <c r="G3566" s="113"/>
      <c r="H3566" s="220"/>
      <c r="I3566" s="220"/>
      <c r="J3566" s="220"/>
      <c r="K3566" s="220"/>
      <c r="L3566" s="220"/>
      <c r="M3566" s="220"/>
      <c r="N3566" s="220"/>
      <c r="O3566" s="220"/>
    </row>
    <row r="3567" spans="1:15" ht="15.75">
      <c r="A3567" s="190"/>
      <c r="B3567" s="190"/>
      <c r="C3567" s="190"/>
      <c r="D3567" s="190"/>
      <c r="E3567" s="190"/>
      <c r="F3567" s="168"/>
      <c r="G3567" s="113"/>
    </row>
    <row r="3568" spans="1:15" ht="15.75" customHeight="1">
      <c r="A3568" s="190"/>
      <c r="B3568" s="190"/>
      <c r="C3568" s="190"/>
      <c r="D3568" s="190"/>
      <c r="E3568" s="190"/>
      <c r="F3568" s="168"/>
      <c r="G3568" s="113"/>
    </row>
    <row r="3569" spans="1:7" ht="15.75" customHeight="1">
      <c r="A3569" s="190"/>
      <c r="B3569" s="190"/>
      <c r="C3569" s="190"/>
      <c r="D3569" s="190"/>
      <c r="E3569" s="190"/>
      <c r="F3569" s="168"/>
      <c r="G3569" s="113"/>
    </row>
    <row r="3570" spans="1:7" ht="15.75" customHeight="1">
      <c r="A3570" s="190"/>
      <c r="B3570" s="190"/>
      <c r="C3570" s="190"/>
      <c r="D3570" s="190"/>
      <c r="E3570" s="190"/>
      <c r="F3570" s="168"/>
      <c r="G3570" s="113"/>
    </row>
    <row r="3571" spans="1:7" ht="15.75" customHeight="1">
      <c r="A3571" s="190"/>
      <c r="B3571" s="190"/>
      <c r="C3571" s="190"/>
      <c r="D3571" s="190"/>
      <c r="E3571" s="190"/>
      <c r="F3571" s="168"/>
      <c r="G3571" s="113"/>
    </row>
    <row r="3572" spans="1:7" ht="15.75" customHeight="1">
      <c r="A3572" s="190"/>
      <c r="B3572" s="190"/>
      <c r="C3572" s="190"/>
      <c r="D3572" s="190"/>
      <c r="E3572" s="190"/>
      <c r="F3572" s="168"/>
      <c r="G3572" s="113"/>
    </row>
    <row r="3573" spans="1:7" ht="15" customHeight="1">
      <c r="A3573" s="190"/>
      <c r="B3573" s="190"/>
      <c r="C3573" s="190"/>
      <c r="D3573" s="190"/>
      <c r="E3573" s="190"/>
      <c r="F3573" s="168"/>
      <c r="G3573" s="113"/>
    </row>
    <row r="3574" spans="1:7" ht="15" customHeight="1">
      <c r="A3574" s="190"/>
      <c r="B3574" s="190"/>
      <c r="C3574" s="190"/>
      <c r="D3574" s="190"/>
      <c r="E3574" s="190"/>
      <c r="F3574" s="168"/>
      <c r="G3574" s="113"/>
    </row>
    <row r="3575" spans="1:7" ht="15" customHeight="1">
      <c r="A3575" s="190"/>
      <c r="B3575" s="190"/>
      <c r="C3575" s="190"/>
      <c r="D3575" s="190"/>
      <c r="E3575" s="190"/>
      <c r="F3575" s="168"/>
      <c r="G3575" s="113"/>
    </row>
    <row r="3576" spans="1:7" ht="15" customHeight="1">
      <c r="A3576" s="190"/>
      <c r="B3576" s="190"/>
      <c r="C3576" s="190"/>
      <c r="D3576" s="190"/>
      <c r="E3576" s="190"/>
      <c r="F3576" s="168"/>
      <c r="G3576" s="113"/>
    </row>
    <row r="3577" spans="1:7" ht="15" customHeight="1">
      <c r="A3577" s="190"/>
      <c r="B3577" s="190"/>
      <c r="C3577" s="190"/>
      <c r="D3577" s="190"/>
      <c r="E3577" s="190"/>
      <c r="F3577" s="168"/>
      <c r="G3577" s="113"/>
    </row>
    <row r="3578" spans="1:7" ht="15" customHeight="1">
      <c r="A3578" s="190"/>
      <c r="B3578" s="190"/>
      <c r="C3578" s="190"/>
      <c r="D3578" s="190"/>
      <c r="E3578" s="190"/>
      <c r="F3578" s="168"/>
      <c r="G3578" s="113"/>
    </row>
    <row r="3579" spans="1:7" ht="15" customHeight="1">
      <c r="A3579" s="190"/>
      <c r="B3579" s="190"/>
      <c r="C3579" s="190"/>
      <c r="D3579" s="190"/>
      <c r="E3579" s="190"/>
      <c r="F3579" s="168"/>
      <c r="G3579" s="113"/>
    </row>
    <row r="3580" spans="1:7" ht="15.75" customHeight="1">
      <c r="A3580" s="190"/>
      <c r="B3580" s="190"/>
      <c r="C3580" s="190"/>
      <c r="D3580" s="190"/>
      <c r="E3580" s="190"/>
      <c r="F3580" s="168"/>
      <c r="G3580" s="113"/>
    </row>
    <row r="3581" spans="1:7" ht="15.75" customHeight="1">
      <c r="A3581" s="190"/>
      <c r="B3581" s="190"/>
      <c r="C3581" s="190"/>
      <c r="D3581" s="190"/>
      <c r="E3581" s="190"/>
      <c r="F3581" s="168"/>
      <c r="G3581" s="113"/>
    </row>
    <row r="3582" spans="1:7" ht="15.75" customHeight="1">
      <c r="A3582" s="190"/>
      <c r="B3582" s="190"/>
      <c r="C3582" s="190"/>
      <c r="D3582" s="190"/>
      <c r="E3582" s="190"/>
      <c r="F3582" s="168"/>
      <c r="G3582" s="113"/>
    </row>
    <row r="3583" spans="1:7" ht="15.75" customHeight="1">
      <c r="A3583" s="190"/>
      <c r="B3583" s="190"/>
      <c r="C3583" s="190"/>
      <c r="D3583" s="190"/>
      <c r="E3583" s="190"/>
      <c r="F3583" s="168"/>
      <c r="G3583" s="113"/>
    </row>
    <row r="3584" spans="1:7" ht="15.75" customHeight="1">
      <c r="A3584" s="190"/>
      <c r="B3584" s="190"/>
      <c r="C3584" s="190"/>
      <c r="D3584" s="190"/>
      <c r="E3584" s="190"/>
      <c r="F3584" s="168"/>
      <c r="G3584" s="113"/>
    </row>
    <row r="3585" spans="1:7" ht="15.75" customHeight="1">
      <c r="A3585" s="190"/>
      <c r="B3585" s="190"/>
      <c r="C3585" s="190"/>
      <c r="D3585" s="190"/>
      <c r="E3585" s="190"/>
      <c r="F3585" s="647"/>
      <c r="G3585" s="113"/>
    </row>
    <row r="3586" spans="1:7" ht="15.75" customHeight="1">
      <c r="A3586" s="190"/>
      <c r="B3586" s="190"/>
      <c r="C3586" s="190"/>
      <c r="D3586" s="190"/>
      <c r="E3586" s="190"/>
      <c r="F3586" s="647"/>
      <c r="G3586" s="113"/>
    </row>
    <row r="3587" spans="1:7" ht="15.75" customHeight="1">
      <c r="A3587" s="190"/>
      <c r="B3587" s="190"/>
      <c r="C3587" s="190"/>
      <c r="D3587" s="190"/>
      <c r="E3587" s="190"/>
      <c r="F3587" s="647"/>
      <c r="G3587" s="113"/>
    </row>
    <row r="3588" spans="1:7" ht="15.75" customHeight="1">
      <c r="A3588" s="190"/>
      <c r="B3588" s="190"/>
      <c r="C3588" s="190"/>
      <c r="D3588" s="190"/>
      <c r="E3588" s="190"/>
      <c r="F3588" s="647"/>
      <c r="G3588" s="113"/>
    </row>
    <row r="3589" spans="1:7" ht="15.75" customHeight="1">
      <c r="A3589" s="190"/>
      <c r="B3589" s="190"/>
      <c r="C3589" s="190"/>
      <c r="D3589" s="190"/>
      <c r="E3589" s="190"/>
      <c r="F3589" s="647"/>
      <c r="G3589" s="113"/>
    </row>
    <row r="3590" spans="1:7" ht="15.75" customHeight="1">
      <c r="A3590" s="190"/>
      <c r="B3590" s="190"/>
      <c r="C3590" s="190"/>
      <c r="D3590" s="190"/>
      <c r="E3590" s="190"/>
      <c r="F3590" s="647"/>
      <c r="G3590" s="113"/>
    </row>
    <row r="3591" spans="1:7" ht="15.75" customHeight="1">
      <c r="A3591" s="190"/>
      <c r="B3591" s="190"/>
      <c r="C3591" s="190"/>
      <c r="D3591" s="190"/>
      <c r="E3591" s="190"/>
      <c r="F3591" s="647"/>
      <c r="G3591" s="113"/>
    </row>
    <row r="3592" spans="1:7" ht="15.75" customHeight="1">
      <c r="A3592" s="190"/>
      <c r="B3592" s="190"/>
      <c r="C3592" s="190"/>
      <c r="D3592" s="190"/>
      <c r="E3592" s="190"/>
      <c r="F3592" s="647"/>
      <c r="G3592" s="113"/>
    </row>
    <row r="3593" spans="1:7" ht="15.75" customHeight="1">
      <c r="A3593" s="190"/>
      <c r="B3593" s="190"/>
      <c r="C3593" s="190"/>
      <c r="D3593" s="190"/>
      <c r="E3593" s="190"/>
      <c r="F3593" s="168"/>
      <c r="G3593" s="113"/>
    </row>
    <row r="3594" spans="1:7" ht="15.75" customHeight="1">
      <c r="A3594" s="190"/>
      <c r="B3594" s="190"/>
      <c r="C3594" s="190"/>
      <c r="D3594" s="190"/>
      <c r="E3594" s="190"/>
      <c r="F3594" s="647"/>
      <c r="G3594" s="113"/>
    </row>
    <row r="3595" spans="1:7" ht="15.75" customHeight="1">
      <c r="A3595" s="190"/>
      <c r="B3595" s="190"/>
      <c r="C3595" s="190"/>
      <c r="D3595" s="190"/>
      <c r="E3595" s="190"/>
      <c r="F3595" s="168"/>
      <c r="G3595" s="113"/>
    </row>
    <row r="3596" spans="1:7" ht="15.75" customHeight="1">
      <c r="A3596" s="190"/>
      <c r="B3596" s="190"/>
      <c r="C3596" s="190"/>
      <c r="D3596" s="190"/>
      <c r="E3596" s="190"/>
      <c r="F3596" s="168"/>
      <c r="G3596" s="113"/>
    </row>
    <row r="3597" spans="1:7" ht="15.75" customHeight="1">
      <c r="A3597" s="190"/>
      <c r="B3597" s="190"/>
      <c r="C3597" s="190"/>
      <c r="D3597" s="190"/>
      <c r="E3597" s="190"/>
      <c r="F3597" s="168"/>
      <c r="G3597" s="113"/>
    </row>
    <row r="3598" spans="1:7" ht="15" customHeight="1">
      <c r="A3598" s="190"/>
      <c r="B3598" s="190"/>
      <c r="C3598" s="190"/>
      <c r="D3598" s="190"/>
      <c r="E3598" s="190"/>
      <c r="F3598" s="168"/>
      <c r="G3598" s="113"/>
    </row>
    <row r="3599" spans="1:7" ht="15" customHeight="1">
      <c r="A3599" s="190"/>
      <c r="B3599" s="190"/>
      <c r="C3599" s="190"/>
      <c r="D3599" s="190"/>
      <c r="E3599" s="190"/>
      <c r="F3599" s="168"/>
      <c r="G3599" s="113"/>
    </row>
    <row r="3600" spans="1:7" ht="15.75" customHeight="1">
      <c r="A3600" s="738" t="s">
        <v>80</v>
      </c>
      <c r="B3600" s="738"/>
      <c r="C3600" s="738"/>
      <c r="D3600" s="738"/>
      <c r="E3600" s="738"/>
      <c r="F3600" s="738"/>
      <c r="G3600" s="738"/>
    </row>
    <row r="3601" spans="1:7" ht="15" customHeight="1">
      <c r="A3601" s="181"/>
      <c r="B3601" s="181"/>
      <c r="C3601" s="181"/>
      <c r="D3601" s="181"/>
      <c r="E3601" s="181"/>
      <c r="F3601" s="181"/>
      <c r="G3601" s="113"/>
    </row>
    <row r="3602" spans="1:7" ht="15.75" customHeight="1">
      <c r="A3602" s="141">
        <v>1</v>
      </c>
      <c r="B3602" s="114"/>
      <c r="C3602" s="115"/>
      <c r="D3602" s="116" t="s">
        <v>81</v>
      </c>
      <c r="E3602" s="135" t="s">
        <v>69</v>
      </c>
      <c r="F3602" s="148"/>
      <c r="G3602" s="116"/>
    </row>
    <row r="3603" spans="1:7" ht="15.75" customHeight="1">
      <c r="A3603" s="141">
        <v>2</v>
      </c>
      <c r="B3603" s="114"/>
      <c r="C3603" s="115"/>
      <c r="D3603" s="116" t="s">
        <v>82</v>
      </c>
      <c r="E3603" s="135" t="s">
        <v>69</v>
      </c>
      <c r="F3603" s="148" t="s">
        <v>1366</v>
      </c>
      <c r="G3603" s="116"/>
    </row>
    <row r="3604" spans="1:7" ht="15.75" customHeight="1">
      <c r="A3604" s="141">
        <v>3</v>
      </c>
      <c r="B3604" s="114"/>
      <c r="C3604" s="115"/>
      <c r="D3604" s="116" t="s">
        <v>83</v>
      </c>
      <c r="E3604" s="135" t="s">
        <v>69</v>
      </c>
      <c r="F3604" s="148" t="s">
        <v>481</v>
      </c>
      <c r="G3604" s="116"/>
    </row>
    <row r="3605" spans="1:7" ht="51" customHeight="1">
      <c r="A3605" s="160">
        <v>4</v>
      </c>
      <c r="B3605" s="121"/>
      <c r="C3605" s="171"/>
      <c r="D3605" s="125" t="s">
        <v>84</v>
      </c>
      <c r="E3605" s="135" t="s">
        <v>69</v>
      </c>
      <c r="F3605" s="749" t="s">
        <v>1279</v>
      </c>
      <c r="G3605" s="750"/>
    </row>
    <row r="3606" spans="1:7" s="448" customFormat="1" ht="36" customHeight="1">
      <c r="A3606" s="563">
        <v>5</v>
      </c>
      <c r="B3606" s="559"/>
      <c r="C3606" s="564"/>
      <c r="D3606" s="571" t="s">
        <v>85</v>
      </c>
      <c r="E3606" s="142" t="s">
        <v>69</v>
      </c>
      <c r="F3606" s="779" t="s">
        <v>1495</v>
      </c>
      <c r="G3606" s="780"/>
    </row>
    <row r="3607" spans="1:7" s="448" customFormat="1" ht="32.25" customHeight="1">
      <c r="A3607" s="565"/>
      <c r="B3607" s="236"/>
      <c r="C3607" s="237"/>
      <c r="D3607" s="235"/>
      <c r="E3607" s="142"/>
      <c r="F3607" s="779" t="s">
        <v>1498</v>
      </c>
      <c r="G3607" s="780"/>
    </row>
    <row r="3608" spans="1:7" s="448" customFormat="1" ht="65.25" customHeight="1">
      <c r="A3608" s="213"/>
      <c r="B3608" s="239"/>
      <c r="C3608" s="240"/>
      <c r="D3608" s="265"/>
      <c r="E3608" s="142"/>
      <c r="F3608" s="779" t="s">
        <v>1499</v>
      </c>
      <c r="G3608" s="780"/>
    </row>
    <row r="3609" spans="1:7" s="448" customFormat="1" ht="49.5" customHeight="1">
      <c r="A3609" s="213"/>
      <c r="B3609" s="239"/>
      <c r="C3609" s="240"/>
      <c r="D3609" s="265"/>
      <c r="E3609" s="142"/>
      <c r="F3609" s="779" t="s">
        <v>1500</v>
      </c>
      <c r="G3609" s="780"/>
    </row>
    <row r="3610" spans="1:7" s="448" customFormat="1" ht="35.25" customHeight="1">
      <c r="A3610" s="213"/>
      <c r="B3610" s="239"/>
      <c r="C3610" s="240"/>
      <c r="D3610" s="265"/>
      <c r="E3610" s="142"/>
      <c r="F3610" s="779" t="s">
        <v>1496</v>
      </c>
      <c r="G3610" s="780"/>
    </row>
    <row r="3611" spans="1:7" s="448" customFormat="1" ht="34.5" customHeight="1">
      <c r="A3611" s="213"/>
      <c r="B3611" s="239"/>
      <c r="C3611" s="240"/>
      <c r="D3611" s="265"/>
      <c r="E3611" s="142"/>
      <c r="F3611" s="779" t="s">
        <v>999</v>
      </c>
      <c r="G3611" s="780"/>
    </row>
    <row r="3612" spans="1:7" s="448" customFormat="1" ht="18.75" customHeight="1">
      <c r="A3612" s="213"/>
      <c r="B3612" s="239"/>
      <c r="C3612" s="240"/>
      <c r="D3612" s="265"/>
      <c r="E3612" s="142"/>
      <c r="F3612" s="779" t="s">
        <v>991</v>
      </c>
      <c r="G3612" s="780"/>
    </row>
    <row r="3613" spans="1:7" ht="30" customHeight="1">
      <c r="A3613" s="147"/>
      <c r="B3613" s="118"/>
      <c r="C3613" s="119"/>
      <c r="D3613" s="120"/>
      <c r="E3613" s="135"/>
      <c r="F3613" s="749" t="s">
        <v>31</v>
      </c>
      <c r="G3613" s="750"/>
    </row>
    <row r="3614" spans="1:7" ht="34.5" customHeight="1">
      <c r="A3614" s="160">
        <v>6</v>
      </c>
      <c r="B3614" s="649"/>
      <c r="C3614" s="650"/>
      <c r="D3614" s="125" t="s">
        <v>86</v>
      </c>
      <c r="E3614" s="143" t="s">
        <v>69</v>
      </c>
      <c r="F3614" s="744" t="s">
        <v>1125</v>
      </c>
      <c r="G3614" s="744"/>
    </row>
    <row r="3615" spans="1:7" ht="36.75" customHeight="1">
      <c r="A3615" s="146"/>
      <c r="B3615" s="126"/>
      <c r="C3615" s="132"/>
      <c r="D3615" s="130"/>
      <c r="E3615" s="135"/>
      <c r="F3615" s="742" t="s">
        <v>591</v>
      </c>
      <c r="G3615" s="742"/>
    </row>
    <row r="3616" spans="1:7" ht="48" customHeight="1">
      <c r="A3616" s="162"/>
      <c r="B3616" s="127"/>
      <c r="C3616" s="128"/>
      <c r="D3616" s="129"/>
      <c r="E3616" s="135"/>
      <c r="F3616" s="742" t="s">
        <v>688</v>
      </c>
      <c r="G3616" s="742"/>
    </row>
    <row r="3617" spans="1:7" ht="64.5" customHeight="1">
      <c r="A3617" s="162"/>
      <c r="B3617" s="127"/>
      <c r="C3617" s="128"/>
      <c r="D3617" s="129"/>
      <c r="E3617" s="135"/>
      <c r="F3617" s="742" t="s">
        <v>687</v>
      </c>
      <c r="G3617" s="742"/>
    </row>
    <row r="3618" spans="1:7" ht="33.75" customHeight="1">
      <c r="A3618" s="162"/>
      <c r="B3618" s="127"/>
      <c r="C3618" s="128"/>
      <c r="D3618" s="129"/>
      <c r="E3618" s="135"/>
      <c r="F3618" s="742" t="s">
        <v>689</v>
      </c>
      <c r="G3618" s="742"/>
    </row>
    <row r="3619" spans="1:7" ht="31.5" customHeight="1">
      <c r="A3619" s="162"/>
      <c r="B3619" s="127"/>
      <c r="C3619" s="128"/>
      <c r="D3619" s="129"/>
      <c r="E3619" s="135"/>
      <c r="F3619" s="742" t="s">
        <v>690</v>
      </c>
      <c r="G3619" s="742"/>
    </row>
    <row r="3620" spans="1:7" ht="47.25" customHeight="1">
      <c r="A3620" s="162"/>
      <c r="B3620" s="127"/>
      <c r="C3620" s="128"/>
      <c r="D3620" s="129"/>
      <c r="E3620" s="135"/>
      <c r="F3620" s="742" t="s">
        <v>592</v>
      </c>
      <c r="G3620" s="742"/>
    </row>
    <row r="3621" spans="1:7" ht="49.5" customHeight="1">
      <c r="A3621" s="162"/>
      <c r="B3621" s="127"/>
      <c r="C3621" s="128"/>
      <c r="D3621" s="129"/>
      <c r="E3621" s="135"/>
      <c r="F3621" s="742" t="s">
        <v>593</v>
      </c>
      <c r="G3621" s="742"/>
    </row>
    <row r="3622" spans="1:7" ht="64.5" customHeight="1">
      <c r="A3622" s="162"/>
      <c r="B3622" s="127"/>
      <c r="C3622" s="128"/>
      <c r="D3622" s="129"/>
      <c r="E3622" s="135"/>
      <c r="F3622" s="742" t="s">
        <v>594</v>
      </c>
      <c r="G3622" s="742"/>
    </row>
    <row r="3623" spans="1:7" ht="34.5" customHeight="1">
      <c r="A3623" s="162"/>
      <c r="B3623" s="127"/>
      <c r="C3623" s="128"/>
      <c r="D3623" s="129"/>
      <c r="E3623" s="135"/>
      <c r="F3623" s="742" t="s">
        <v>691</v>
      </c>
      <c r="G3623" s="742"/>
    </row>
    <row r="3624" spans="1:7" ht="15.75" customHeight="1">
      <c r="A3624" s="147"/>
      <c r="B3624" s="118"/>
      <c r="C3624" s="119"/>
      <c r="D3624" s="120"/>
      <c r="E3624" s="135"/>
      <c r="F3624" s="449" t="s">
        <v>1277</v>
      </c>
      <c r="G3624" s="220"/>
    </row>
    <row r="3625" spans="1:7" ht="15.75" customHeight="1">
      <c r="A3625" s="146"/>
      <c r="B3625" s="126"/>
      <c r="C3625" s="132"/>
      <c r="D3625" s="130"/>
      <c r="E3625" s="135"/>
      <c r="F3625" s="148" t="s">
        <v>357</v>
      </c>
      <c r="G3625" s="116"/>
    </row>
    <row r="3626" spans="1:7" ht="15.75" customHeight="1">
      <c r="A3626" s="162"/>
      <c r="B3626" s="127"/>
      <c r="C3626" s="128"/>
      <c r="D3626" s="129"/>
      <c r="E3626" s="135"/>
      <c r="F3626" s="148" t="s">
        <v>439</v>
      </c>
      <c r="G3626" s="116"/>
    </row>
    <row r="3627" spans="1:7" ht="15.75" customHeight="1">
      <c r="A3627" s="147"/>
      <c r="B3627" s="118"/>
      <c r="C3627" s="119"/>
      <c r="D3627" s="120"/>
      <c r="E3627" s="135"/>
      <c r="F3627" s="148" t="s">
        <v>460</v>
      </c>
      <c r="G3627" s="116"/>
    </row>
    <row r="3628" spans="1:7" ht="15.75" customHeight="1">
      <c r="A3628" s="141">
        <v>7</v>
      </c>
      <c r="B3628" s="114"/>
      <c r="C3628" s="115"/>
      <c r="D3628" s="116" t="s">
        <v>87</v>
      </c>
      <c r="E3628" s="135" t="s">
        <v>69</v>
      </c>
      <c r="F3628" s="746" t="s">
        <v>850</v>
      </c>
      <c r="G3628" s="748"/>
    </row>
    <row r="3629" spans="1:7" ht="18.75" customHeight="1">
      <c r="A3629" s="160">
        <v>8</v>
      </c>
      <c r="B3629" s="649"/>
      <c r="C3629" s="650"/>
      <c r="D3629" s="125" t="s">
        <v>88</v>
      </c>
      <c r="E3629" s="143" t="s">
        <v>69</v>
      </c>
      <c r="F3629" s="779" t="s">
        <v>1503</v>
      </c>
      <c r="G3629" s="780"/>
    </row>
    <row r="3630" spans="1:7" ht="31.5" customHeight="1">
      <c r="A3630" s="146"/>
      <c r="B3630" s="126"/>
      <c r="C3630" s="132"/>
      <c r="D3630" s="130"/>
      <c r="E3630" s="135"/>
      <c r="F3630" s="779" t="s">
        <v>1505</v>
      </c>
      <c r="G3630" s="780"/>
    </row>
    <row r="3631" spans="1:7" ht="31.5" customHeight="1">
      <c r="A3631" s="162"/>
      <c r="B3631" s="127"/>
      <c r="C3631" s="128"/>
      <c r="D3631" s="129"/>
      <c r="E3631" s="135"/>
      <c r="F3631" s="779" t="s">
        <v>1504</v>
      </c>
      <c r="G3631" s="780"/>
    </row>
    <row r="3632" spans="1:7" ht="31.5" customHeight="1">
      <c r="A3632" s="162"/>
      <c r="B3632" s="127"/>
      <c r="C3632" s="128"/>
      <c r="D3632" s="129"/>
      <c r="E3632" s="135"/>
      <c r="F3632" s="779" t="s">
        <v>1506</v>
      </c>
      <c r="G3632" s="780"/>
    </row>
    <row r="3633" spans="1:7" ht="31.5" customHeight="1">
      <c r="A3633" s="162"/>
      <c r="B3633" s="127"/>
      <c r="C3633" s="128"/>
      <c r="D3633" s="129"/>
      <c r="E3633" s="135"/>
      <c r="F3633" s="779" t="s">
        <v>1512</v>
      </c>
      <c r="G3633" s="780"/>
    </row>
    <row r="3634" spans="1:7" ht="31.5" customHeight="1">
      <c r="A3634" s="162"/>
      <c r="B3634" s="127"/>
      <c r="C3634" s="128"/>
      <c r="D3634" s="129"/>
      <c r="E3634" s="135"/>
      <c r="F3634" s="779" t="s">
        <v>1507</v>
      </c>
      <c r="G3634" s="780"/>
    </row>
    <row r="3635" spans="1:7" ht="20.25" customHeight="1">
      <c r="A3635" s="162"/>
      <c r="B3635" s="127"/>
      <c r="C3635" s="128"/>
      <c r="D3635" s="129"/>
      <c r="E3635" s="135"/>
      <c r="F3635" s="779" t="s">
        <v>1516</v>
      </c>
      <c r="G3635" s="780"/>
    </row>
    <row r="3636" spans="1:7" ht="15.75" customHeight="1">
      <c r="A3636" s="141">
        <v>9</v>
      </c>
      <c r="B3636" s="114"/>
      <c r="C3636" s="115"/>
      <c r="D3636" s="116" t="s">
        <v>89</v>
      </c>
      <c r="E3636" s="135" t="s">
        <v>69</v>
      </c>
      <c r="F3636" s="142" t="s">
        <v>536</v>
      </c>
      <c r="G3636" s="142" t="s">
        <v>1040</v>
      </c>
    </row>
    <row r="3637" spans="1:7" ht="15.75" customHeight="1">
      <c r="A3637" s="146"/>
      <c r="B3637" s="126"/>
      <c r="C3637" s="132"/>
      <c r="D3637" s="130"/>
      <c r="E3637" s="135"/>
      <c r="F3637" s="142" t="s">
        <v>196</v>
      </c>
      <c r="G3637" s="142" t="s">
        <v>1041</v>
      </c>
    </row>
    <row r="3638" spans="1:7" ht="15.75" customHeight="1">
      <c r="A3638" s="162"/>
      <c r="B3638" s="127"/>
      <c r="C3638" s="128"/>
      <c r="D3638" s="129"/>
      <c r="E3638" s="135"/>
      <c r="F3638" s="142" t="s">
        <v>197</v>
      </c>
      <c r="G3638" s="142" t="s">
        <v>221</v>
      </c>
    </row>
    <row r="3639" spans="1:7" ht="15.75" customHeight="1">
      <c r="A3639" s="162"/>
      <c r="B3639" s="127"/>
      <c r="C3639" s="128"/>
      <c r="D3639" s="129"/>
      <c r="E3639" s="135"/>
      <c r="F3639" s="142" t="s">
        <v>537</v>
      </c>
      <c r="G3639" s="142" t="s">
        <v>1042</v>
      </c>
    </row>
    <row r="3640" spans="1:7" ht="15.75" customHeight="1">
      <c r="A3640" s="162"/>
      <c r="B3640" s="127"/>
      <c r="C3640" s="128"/>
      <c r="D3640" s="129"/>
      <c r="E3640" s="135"/>
      <c r="F3640" s="142" t="s">
        <v>538</v>
      </c>
      <c r="G3640" s="142" t="s">
        <v>1043</v>
      </c>
    </row>
    <row r="3641" spans="1:7" ht="15.75" customHeight="1">
      <c r="A3641" s="162"/>
      <c r="B3641" s="127"/>
      <c r="C3641" s="128"/>
      <c r="D3641" s="129"/>
      <c r="E3641" s="135"/>
      <c r="F3641" s="135" t="s">
        <v>198</v>
      </c>
      <c r="G3641" s="135" t="s">
        <v>1044</v>
      </c>
    </row>
    <row r="3642" spans="1:7" ht="15.75" customHeight="1">
      <c r="A3642" s="162"/>
      <c r="B3642" s="127"/>
      <c r="C3642" s="128"/>
      <c r="D3642" s="129"/>
      <c r="E3642" s="135"/>
      <c r="F3642" s="113" t="s">
        <v>199</v>
      </c>
      <c r="G3642" s="135" t="s">
        <v>1045</v>
      </c>
    </row>
    <row r="3643" spans="1:7" ht="15.75" customHeight="1">
      <c r="A3643" s="162"/>
      <c r="B3643" s="127"/>
      <c r="C3643" s="128"/>
      <c r="D3643" s="129"/>
      <c r="E3643" s="135"/>
      <c r="F3643" s="142" t="s">
        <v>539</v>
      </c>
      <c r="G3643" s="142" t="s">
        <v>1046</v>
      </c>
    </row>
    <row r="3644" spans="1:7" ht="15.75" customHeight="1">
      <c r="A3644" s="147"/>
      <c r="B3644" s="118"/>
      <c r="C3644" s="119"/>
      <c r="D3644" s="120"/>
      <c r="E3644" s="135"/>
      <c r="F3644" s="144" t="s">
        <v>540</v>
      </c>
      <c r="G3644" s="144" t="s">
        <v>1047</v>
      </c>
    </row>
    <row r="3645" spans="1:7" ht="15.75" customHeight="1">
      <c r="A3645" s="141">
        <v>10</v>
      </c>
      <c r="B3645" s="114"/>
      <c r="C3645" s="115"/>
      <c r="D3645" s="116" t="s">
        <v>90</v>
      </c>
      <c r="E3645" s="135" t="s">
        <v>69</v>
      </c>
      <c r="F3645" s="135" t="s">
        <v>126</v>
      </c>
      <c r="G3645" s="143"/>
    </row>
    <row r="3646" spans="1:7" ht="15.75" customHeight="1">
      <c r="A3646" s="141">
        <v>11</v>
      </c>
      <c r="B3646" s="114"/>
      <c r="C3646" s="115"/>
      <c r="D3646" s="116" t="s">
        <v>91</v>
      </c>
      <c r="E3646" s="135" t="s">
        <v>69</v>
      </c>
      <c r="F3646" s="775" t="s">
        <v>607</v>
      </c>
      <c r="G3646" s="775"/>
    </row>
    <row r="3647" spans="1:7" ht="15.75" customHeight="1">
      <c r="A3647" s="146"/>
      <c r="B3647" s="126"/>
      <c r="C3647" s="132"/>
      <c r="D3647" s="130"/>
      <c r="E3647" s="135"/>
      <c r="F3647" s="776" t="s">
        <v>1131</v>
      </c>
      <c r="G3647" s="776"/>
    </row>
    <row r="3648" spans="1:7" ht="15.75" customHeight="1">
      <c r="A3648" s="162"/>
      <c r="B3648" s="127"/>
      <c r="C3648" s="128"/>
      <c r="D3648" s="129"/>
      <c r="E3648" s="135"/>
      <c r="F3648" s="776" t="s">
        <v>1132</v>
      </c>
      <c r="G3648" s="776"/>
    </row>
    <row r="3649" spans="1:7" ht="15.75" customHeight="1">
      <c r="A3649" s="162"/>
      <c r="B3649" s="127"/>
      <c r="C3649" s="128"/>
      <c r="D3649" s="129"/>
      <c r="E3649" s="135"/>
      <c r="F3649" s="777" t="s">
        <v>609</v>
      </c>
      <c r="G3649" s="777"/>
    </row>
    <row r="3650" spans="1:7" ht="15.75" customHeight="1">
      <c r="A3650" s="147"/>
      <c r="B3650" s="118"/>
      <c r="C3650" s="119"/>
      <c r="D3650" s="120"/>
      <c r="E3650" s="135"/>
      <c r="F3650" s="776" t="s">
        <v>610</v>
      </c>
      <c r="G3650" s="776"/>
    </row>
    <row r="3651" spans="1:7" ht="33" customHeight="1">
      <c r="A3651" s="160">
        <v>12</v>
      </c>
      <c r="B3651" s="114"/>
      <c r="C3651" s="115"/>
      <c r="D3651" s="125" t="s">
        <v>92</v>
      </c>
      <c r="E3651" s="135" t="s">
        <v>69</v>
      </c>
      <c r="F3651" s="779" t="s">
        <v>1508</v>
      </c>
      <c r="G3651" s="780"/>
    </row>
    <row r="3652" spans="1:7" ht="33" customHeight="1">
      <c r="A3652" s="182"/>
      <c r="B3652" s="126"/>
      <c r="C3652" s="132"/>
      <c r="D3652" s="133"/>
      <c r="E3652" s="135"/>
      <c r="F3652" s="779" t="s">
        <v>1509</v>
      </c>
      <c r="G3652" s="780"/>
    </row>
    <row r="3653" spans="1:7" ht="33" customHeight="1">
      <c r="A3653" s="183"/>
      <c r="B3653" s="127"/>
      <c r="C3653" s="128"/>
      <c r="D3653" s="184"/>
      <c r="E3653" s="135"/>
      <c r="F3653" s="779" t="s">
        <v>1510</v>
      </c>
      <c r="G3653" s="780"/>
    </row>
    <row r="3654" spans="1:7" ht="33" customHeight="1">
      <c r="A3654" s="183"/>
      <c r="B3654" s="127"/>
      <c r="C3654" s="128"/>
      <c r="D3654" s="184"/>
      <c r="E3654" s="135"/>
      <c r="F3654" s="779" t="s">
        <v>1511</v>
      </c>
      <c r="G3654" s="780"/>
    </row>
    <row r="3655" spans="1:7" ht="33" customHeight="1">
      <c r="A3655" s="183"/>
      <c r="B3655" s="127"/>
      <c r="C3655" s="128"/>
      <c r="D3655" s="184"/>
      <c r="E3655" s="135"/>
      <c r="F3655" s="779" t="s">
        <v>1513</v>
      </c>
      <c r="G3655" s="780"/>
    </row>
    <row r="3656" spans="1:7" ht="33" customHeight="1">
      <c r="A3656" s="183"/>
      <c r="B3656" s="127"/>
      <c r="C3656" s="128"/>
      <c r="D3656" s="184"/>
      <c r="E3656" s="135"/>
      <c r="F3656" s="779" t="s">
        <v>1514</v>
      </c>
      <c r="G3656" s="780"/>
    </row>
    <row r="3657" spans="1:7" ht="33" customHeight="1">
      <c r="A3657" s="185"/>
      <c r="B3657" s="118"/>
      <c r="C3657" s="119"/>
      <c r="D3657" s="124"/>
      <c r="E3657" s="135"/>
      <c r="F3657" s="779" t="s">
        <v>1515</v>
      </c>
      <c r="G3657" s="780"/>
    </row>
    <row r="3658" spans="1:7" ht="15.75" customHeight="1">
      <c r="A3658" s="141">
        <v>13</v>
      </c>
      <c r="B3658" s="114"/>
      <c r="C3658" s="115"/>
      <c r="D3658" s="116" t="s">
        <v>93</v>
      </c>
      <c r="E3658" s="135" t="s">
        <v>69</v>
      </c>
      <c r="F3658" s="148"/>
      <c r="G3658" s="116"/>
    </row>
    <row r="3659" spans="1:7" ht="15.75" customHeight="1">
      <c r="A3659" s="141">
        <v>14</v>
      </c>
      <c r="B3659" s="114"/>
      <c r="C3659" s="115"/>
      <c r="D3659" s="116" t="s">
        <v>94</v>
      </c>
      <c r="E3659" s="135" t="s">
        <v>69</v>
      </c>
      <c r="F3659" s="148" t="s">
        <v>1278</v>
      </c>
      <c r="G3659" s="116"/>
    </row>
    <row r="3660" spans="1:7" ht="15.75" customHeight="1">
      <c r="A3660" s="141">
        <v>15</v>
      </c>
      <c r="B3660" s="114"/>
      <c r="C3660" s="115"/>
      <c r="D3660" s="116" t="s">
        <v>95</v>
      </c>
      <c r="E3660" s="135" t="s">
        <v>69</v>
      </c>
      <c r="F3660" s="148"/>
      <c r="G3660" s="116"/>
    </row>
    <row r="3661" spans="1:7" ht="15.75" customHeight="1">
      <c r="A3661" s="149"/>
      <c r="B3661" s="135" t="s">
        <v>115</v>
      </c>
      <c r="C3661" s="135"/>
      <c r="D3661" s="135" t="s">
        <v>96</v>
      </c>
      <c r="E3661" s="135" t="s">
        <v>69</v>
      </c>
      <c r="F3661" s="148" t="s">
        <v>146</v>
      </c>
      <c r="G3661" s="116"/>
    </row>
    <row r="3662" spans="1:7" ht="15.75" customHeight="1">
      <c r="A3662" s="152"/>
      <c r="B3662" s="135" t="s">
        <v>116</v>
      </c>
      <c r="C3662" s="135"/>
      <c r="D3662" s="135" t="s">
        <v>97</v>
      </c>
      <c r="E3662" s="135" t="s">
        <v>69</v>
      </c>
      <c r="F3662" s="148" t="s">
        <v>139</v>
      </c>
      <c r="G3662" s="116"/>
    </row>
    <row r="3663" spans="1:7" ht="15.75" customHeight="1">
      <c r="A3663" s="152"/>
      <c r="B3663" s="135" t="s">
        <v>117</v>
      </c>
      <c r="C3663" s="135"/>
      <c r="D3663" s="135" t="s">
        <v>98</v>
      </c>
      <c r="E3663" s="135" t="s">
        <v>69</v>
      </c>
      <c r="F3663" s="148"/>
      <c r="G3663" s="116"/>
    </row>
    <row r="3664" spans="1:7" ht="15.75" customHeight="1">
      <c r="A3664" s="152"/>
      <c r="B3664" s="135"/>
      <c r="C3664" s="135" t="s">
        <v>52</v>
      </c>
      <c r="D3664" s="135" t="s">
        <v>99</v>
      </c>
      <c r="E3664" s="135" t="s">
        <v>69</v>
      </c>
      <c r="F3664" s="148" t="s">
        <v>140</v>
      </c>
      <c r="G3664" s="116"/>
    </row>
    <row r="3665" spans="1:7" ht="15.75" customHeight="1">
      <c r="A3665" s="152"/>
      <c r="B3665" s="135"/>
      <c r="C3665" s="135" t="s">
        <v>52</v>
      </c>
      <c r="D3665" s="135" t="s">
        <v>100</v>
      </c>
      <c r="E3665" s="135" t="s">
        <v>69</v>
      </c>
      <c r="F3665" s="148" t="s">
        <v>52</v>
      </c>
      <c r="G3665" s="116"/>
    </row>
    <row r="3666" spans="1:7" ht="15.75" customHeight="1">
      <c r="A3666" s="152"/>
      <c r="B3666" s="135" t="s">
        <v>118</v>
      </c>
      <c r="C3666" s="135"/>
      <c r="D3666" s="135" t="s">
        <v>101</v>
      </c>
      <c r="E3666" s="135" t="s">
        <v>69</v>
      </c>
      <c r="F3666" s="148" t="s">
        <v>482</v>
      </c>
      <c r="G3666" s="116"/>
    </row>
    <row r="3667" spans="1:7" ht="15.75" customHeight="1">
      <c r="A3667" s="152"/>
      <c r="B3667" s="135" t="s">
        <v>119</v>
      </c>
      <c r="C3667" s="135"/>
      <c r="D3667" s="135" t="s">
        <v>102</v>
      </c>
      <c r="E3667" s="135" t="s">
        <v>69</v>
      </c>
      <c r="F3667" s="148" t="s">
        <v>131</v>
      </c>
      <c r="G3667" s="116"/>
    </row>
    <row r="3668" spans="1:7" ht="15.75" customHeight="1">
      <c r="A3668" s="152"/>
      <c r="B3668" s="135" t="s">
        <v>120</v>
      </c>
      <c r="C3668" s="135"/>
      <c r="D3668" s="135" t="s">
        <v>103</v>
      </c>
      <c r="E3668" s="135" t="s">
        <v>69</v>
      </c>
      <c r="F3668" s="148" t="s">
        <v>52</v>
      </c>
      <c r="G3668" s="116"/>
    </row>
    <row r="3669" spans="1:7" ht="15.75" customHeight="1">
      <c r="A3669" s="152"/>
      <c r="B3669" s="135" t="s">
        <v>121</v>
      </c>
      <c r="C3669" s="135"/>
      <c r="D3669" s="135" t="s">
        <v>104</v>
      </c>
      <c r="E3669" s="135" t="s">
        <v>69</v>
      </c>
      <c r="F3669" s="148" t="s">
        <v>132</v>
      </c>
      <c r="G3669" s="116"/>
    </row>
    <row r="3670" spans="1:7" ht="15.75" customHeight="1">
      <c r="A3670" s="152"/>
      <c r="B3670" s="135" t="s">
        <v>122</v>
      </c>
      <c r="C3670" s="135"/>
      <c r="D3670" s="135" t="s">
        <v>105</v>
      </c>
      <c r="E3670" s="135" t="s">
        <v>69</v>
      </c>
      <c r="F3670" s="148" t="s">
        <v>52</v>
      </c>
      <c r="G3670" s="116"/>
    </row>
    <row r="3671" spans="1:7" ht="15.75" customHeight="1">
      <c r="A3671" s="152"/>
      <c r="B3671" s="135" t="s">
        <v>123</v>
      </c>
      <c r="C3671" s="135"/>
      <c r="D3671" s="135" t="s">
        <v>106</v>
      </c>
      <c r="E3671" s="135" t="s">
        <v>69</v>
      </c>
      <c r="F3671" s="148" t="s">
        <v>52</v>
      </c>
      <c r="G3671" s="116"/>
    </row>
    <row r="3672" spans="1:7" ht="15.75" customHeight="1">
      <c r="A3672" s="150"/>
      <c r="B3672" s="135" t="s">
        <v>124</v>
      </c>
      <c r="C3672" s="135"/>
      <c r="D3672" s="135" t="s">
        <v>107</v>
      </c>
      <c r="E3672" s="135" t="s">
        <v>69</v>
      </c>
      <c r="F3672" s="148" t="s">
        <v>52</v>
      </c>
      <c r="G3672" s="116"/>
    </row>
    <row r="3673" spans="1:7" ht="15.75" customHeight="1">
      <c r="A3673" s="155"/>
      <c r="B3673" s="155"/>
      <c r="C3673" s="155"/>
      <c r="D3673" s="155"/>
      <c r="E3673" s="155"/>
      <c r="F3673" s="155"/>
      <c r="G3673" s="113"/>
    </row>
    <row r="3674" spans="1:7" ht="15.75" customHeight="1">
      <c r="A3674" s="155"/>
      <c r="B3674" s="155"/>
      <c r="C3674" s="155"/>
      <c r="D3674" s="168" t="s">
        <v>133</v>
      </c>
      <c r="E3674" s="155"/>
      <c r="F3674" s="781" t="s">
        <v>152</v>
      </c>
      <c r="G3674" s="781"/>
    </row>
    <row r="3675" spans="1:7" ht="15.75" customHeight="1">
      <c r="A3675" s="155"/>
      <c r="B3675" s="155"/>
      <c r="C3675" s="155"/>
      <c r="D3675" s="168"/>
      <c r="E3675" s="155"/>
      <c r="F3675" s="168"/>
      <c r="G3675" s="113"/>
    </row>
    <row r="3676" spans="1:7" ht="15.75" customHeight="1">
      <c r="A3676" s="155"/>
      <c r="B3676" s="155"/>
      <c r="C3676" s="155"/>
      <c r="D3676" s="168"/>
      <c r="E3676" s="155"/>
      <c r="F3676" s="168"/>
      <c r="G3676" s="113"/>
    </row>
    <row r="3677" spans="1:7" ht="15.75" customHeight="1">
      <c r="A3677" s="155"/>
      <c r="B3677" s="155"/>
      <c r="C3677" s="155"/>
      <c r="E3677" s="155"/>
    </row>
    <row r="3678" spans="1:7" ht="15.75" customHeight="1">
      <c r="A3678" s="155"/>
      <c r="B3678" s="155"/>
      <c r="C3678" s="155"/>
      <c r="E3678" s="155"/>
    </row>
    <row r="3679" spans="1:7" ht="15.75" customHeight="1">
      <c r="A3679" s="155"/>
      <c r="B3679" s="155"/>
      <c r="C3679" s="155"/>
      <c r="D3679" s="190" t="s">
        <v>317</v>
      </c>
      <c r="E3679" s="155"/>
      <c r="F3679" s="937" t="s">
        <v>385</v>
      </c>
      <c r="G3679" s="937"/>
    </row>
    <row r="3680" spans="1:7" ht="15.75" customHeight="1">
      <c r="A3680" s="155"/>
      <c r="B3680" s="155"/>
      <c r="C3680" s="155"/>
      <c r="D3680" s="646" t="s">
        <v>323</v>
      </c>
      <c r="E3680" s="155"/>
      <c r="F3680" s="758" t="s">
        <v>1536</v>
      </c>
      <c r="G3680" s="758"/>
    </row>
    <row r="3681" spans="1:7" ht="15.75" customHeight="1">
      <c r="A3681" s="155"/>
      <c r="B3681" s="155"/>
      <c r="C3681" s="155"/>
      <c r="D3681" s="647"/>
      <c r="E3681" s="155"/>
      <c r="F3681" s="647"/>
      <c r="G3681" s="113"/>
    </row>
    <row r="3682" spans="1:7" ht="15.75" customHeight="1">
      <c r="A3682" s="155"/>
      <c r="B3682" s="155"/>
      <c r="C3682" s="155"/>
      <c r="D3682" s="647"/>
      <c r="E3682" s="155"/>
      <c r="F3682" s="647"/>
      <c r="G3682" s="113"/>
    </row>
    <row r="3683" spans="1:7" ht="15.75" customHeight="1">
      <c r="A3683" s="155"/>
      <c r="B3683" s="155"/>
      <c r="C3683" s="155"/>
      <c r="D3683" s="647"/>
      <c r="E3683" s="155"/>
      <c r="F3683" s="647"/>
      <c r="G3683" s="113"/>
    </row>
    <row r="3684" spans="1:7" ht="15.75" customHeight="1">
      <c r="A3684" s="155"/>
      <c r="B3684" s="155"/>
      <c r="C3684" s="155"/>
      <c r="D3684" s="647"/>
      <c r="E3684" s="155"/>
      <c r="F3684" s="647"/>
      <c r="G3684" s="113"/>
    </row>
    <row r="3685" spans="1:7" ht="15.75" customHeight="1">
      <c r="A3685" s="155"/>
      <c r="B3685" s="155"/>
      <c r="C3685" s="155"/>
      <c r="D3685" s="168"/>
      <c r="E3685" s="155"/>
      <c r="F3685" s="168"/>
      <c r="G3685" s="113"/>
    </row>
    <row r="3686" spans="1:7" ht="15.75" customHeight="1">
      <c r="A3686" s="155"/>
      <c r="B3686" s="155"/>
      <c r="C3686" s="155"/>
      <c r="D3686" s="168"/>
      <c r="E3686" s="155"/>
      <c r="F3686" s="168"/>
      <c r="G3686" s="113"/>
    </row>
    <row r="3687" spans="1:7" ht="15.75" customHeight="1">
      <c r="A3687" s="190"/>
      <c r="B3687" s="190"/>
      <c r="C3687" s="190"/>
      <c r="D3687" s="190"/>
      <c r="E3687" s="190"/>
      <c r="F3687" s="168"/>
      <c r="G3687" s="113"/>
    </row>
    <row r="3688" spans="1:7" ht="15.75" customHeight="1">
      <c r="A3688" s="738" t="s">
        <v>80</v>
      </c>
      <c r="B3688" s="738"/>
      <c r="C3688" s="738"/>
      <c r="D3688" s="738"/>
      <c r="E3688" s="738"/>
      <c r="F3688" s="738"/>
      <c r="G3688" s="738"/>
    </row>
    <row r="3689" spans="1:7" ht="15.75" customHeight="1">
      <c r="A3689" s="181"/>
      <c r="B3689" s="181"/>
      <c r="C3689" s="181"/>
      <c r="D3689" s="181"/>
      <c r="E3689" s="181"/>
      <c r="F3689" s="181"/>
      <c r="G3689" s="113"/>
    </row>
    <row r="3690" spans="1:7" ht="15.75" customHeight="1">
      <c r="A3690" s="141">
        <v>1</v>
      </c>
      <c r="B3690" s="114"/>
      <c r="C3690" s="115"/>
      <c r="D3690" s="116" t="s">
        <v>81</v>
      </c>
      <c r="E3690" s="135" t="s">
        <v>69</v>
      </c>
      <c r="F3690" s="148"/>
      <c r="G3690" s="116"/>
    </row>
    <row r="3691" spans="1:7" ht="31.5" customHeight="1">
      <c r="A3691" s="141">
        <v>2</v>
      </c>
      <c r="B3691" s="114"/>
      <c r="C3691" s="115"/>
      <c r="D3691" s="116" t="s">
        <v>82</v>
      </c>
      <c r="E3691" s="135" t="s">
        <v>69</v>
      </c>
      <c r="F3691" s="779" t="s">
        <v>1350</v>
      </c>
      <c r="G3691" s="780"/>
    </row>
    <row r="3692" spans="1:7" ht="15.75" customHeight="1">
      <c r="A3692" s="141">
        <v>3</v>
      </c>
      <c r="B3692" s="114"/>
      <c r="C3692" s="115"/>
      <c r="D3692" s="116" t="s">
        <v>83</v>
      </c>
      <c r="E3692" s="135" t="s">
        <v>69</v>
      </c>
      <c r="F3692" s="148" t="s">
        <v>481</v>
      </c>
      <c r="G3692" s="116"/>
    </row>
    <row r="3693" spans="1:7" ht="51.75" customHeight="1">
      <c r="A3693" s="160">
        <v>4</v>
      </c>
      <c r="B3693" s="121"/>
      <c r="C3693" s="171"/>
      <c r="D3693" s="125" t="s">
        <v>84</v>
      </c>
      <c r="E3693" s="143" t="s">
        <v>69</v>
      </c>
      <c r="F3693" s="749" t="s">
        <v>1517</v>
      </c>
      <c r="G3693" s="750"/>
    </row>
    <row r="3694" spans="1:7" ht="31.5" customHeight="1">
      <c r="A3694" s="160">
        <v>5</v>
      </c>
      <c r="B3694" s="121"/>
      <c r="C3694" s="171"/>
      <c r="D3694" s="125" t="s">
        <v>85</v>
      </c>
      <c r="E3694" s="143" t="s">
        <v>69</v>
      </c>
      <c r="F3694" s="779" t="s">
        <v>993</v>
      </c>
      <c r="G3694" s="780"/>
    </row>
    <row r="3695" spans="1:7" ht="31.5" customHeight="1">
      <c r="A3695" s="146"/>
      <c r="B3695" s="126"/>
      <c r="C3695" s="132"/>
      <c r="D3695" s="130"/>
      <c r="E3695" s="135"/>
      <c r="F3695" s="779" t="s">
        <v>1491</v>
      </c>
      <c r="G3695" s="780"/>
    </row>
    <row r="3696" spans="1:7" ht="31.5" customHeight="1">
      <c r="A3696" s="162"/>
      <c r="B3696" s="127"/>
      <c r="C3696" s="128"/>
      <c r="D3696" s="129"/>
      <c r="E3696" s="135"/>
      <c r="F3696" s="779" t="s">
        <v>994</v>
      </c>
      <c r="G3696" s="780"/>
    </row>
    <row r="3697" spans="1:7" ht="31.5" customHeight="1">
      <c r="A3697" s="162"/>
      <c r="B3697" s="127"/>
      <c r="C3697" s="128"/>
      <c r="D3697" s="129"/>
      <c r="E3697" s="135"/>
      <c r="F3697" s="779" t="s">
        <v>390</v>
      </c>
      <c r="G3697" s="780"/>
    </row>
    <row r="3698" spans="1:7" ht="31.5" customHeight="1">
      <c r="A3698" s="162"/>
      <c r="B3698" s="127"/>
      <c r="C3698" s="128"/>
      <c r="D3698" s="129"/>
      <c r="E3698" s="135"/>
      <c r="F3698" s="779" t="s">
        <v>996</v>
      </c>
      <c r="G3698" s="780"/>
    </row>
    <row r="3699" spans="1:7" ht="31.5" customHeight="1">
      <c r="A3699" s="162"/>
      <c r="B3699" s="127"/>
      <c r="C3699" s="128"/>
      <c r="D3699" s="129"/>
      <c r="E3699" s="135"/>
      <c r="F3699" s="779" t="s">
        <v>995</v>
      </c>
      <c r="G3699" s="780"/>
    </row>
    <row r="3700" spans="1:7" ht="31.5" customHeight="1">
      <c r="A3700" s="162"/>
      <c r="B3700" s="127"/>
      <c r="C3700" s="128"/>
      <c r="D3700" s="129"/>
      <c r="E3700" s="135"/>
      <c r="F3700" s="779" t="s">
        <v>1492</v>
      </c>
      <c r="G3700" s="780"/>
    </row>
    <row r="3701" spans="1:7" ht="31.5" customHeight="1">
      <c r="A3701" s="162"/>
      <c r="B3701" s="127"/>
      <c r="C3701" s="128"/>
      <c r="D3701" s="129"/>
      <c r="E3701" s="135"/>
      <c r="F3701" s="779" t="s">
        <v>997</v>
      </c>
      <c r="G3701" s="780"/>
    </row>
    <row r="3702" spans="1:7" ht="31.5" customHeight="1">
      <c r="A3702" s="162"/>
      <c r="B3702" s="127"/>
      <c r="C3702" s="128"/>
      <c r="D3702" s="129"/>
      <c r="E3702" s="135"/>
      <c r="F3702" s="779" t="s">
        <v>1169</v>
      </c>
      <c r="G3702" s="780"/>
    </row>
    <row r="3703" spans="1:7" ht="15.75" customHeight="1">
      <c r="A3703" s="147"/>
      <c r="B3703" s="118"/>
      <c r="C3703" s="119"/>
      <c r="D3703" s="120"/>
      <c r="E3703" s="135"/>
      <c r="F3703" s="560" t="s">
        <v>1280</v>
      </c>
      <c r="G3703" s="561"/>
    </row>
    <row r="3704" spans="1:7" ht="29.25" customHeight="1">
      <c r="A3704" s="160">
        <v>6</v>
      </c>
      <c r="B3704" s="649"/>
      <c r="C3704" s="650"/>
      <c r="D3704" s="125" t="s">
        <v>86</v>
      </c>
      <c r="E3704" s="143" t="s">
        <v>69</v>
      </c>
      <c r="F3704" s="744" t="s">
        <v>1125</v>
      </c>
      <c r="G3704" s="744"/>
    </row>
    <row r="3705" spans="1:7" ht="31.5" customHeight="1">
      <c r="A3705" s="146"/>
      <c r="B3705" s="126"/>
      <c r="C3705" s="132"/>
      <c r="D3705" s="130"/>
      <c r="E3705" s="135"/>
      <c r="F3705" s="742" t="s">
        <v>591</v>
      </c>
      <c r="G3705" s="742"/>
    </row>
    <row r="3706" spans="1:7" ht="49.5" customHeight="1">
      <c r="A3706" s="162"/>
      <c r="B3706" s="127"/>
      <c r="C3706" s="128"/>
      <c r="D3706" s="129"/>
      <c r="E3706" s="135"/>
      <c r="F3706" s="742" t="s">
        <v>688</v>
      </c>
      <c r="G3706" s="742"/>
    </row>
    <row r="3707" spans="1:7" ht="65.25" customHeight="1">
      <c r="A3707" s="162"/>
      <c r="B3707" s="127"/>
      <c r="C3707" s="128"/>
      <c r="D3707" s="129"/>
      <c r="E3707" s="135"/>
      <c r="F3707" s="742" t="s">
        <v>687</v>
      </c>
      <c r="G3707" s="742"/>
    </row>
    <row r="3708" spans="1:7" ht="34.5" customHeight="1">
      <c r="A3708" s="162"/>
      <c r="B3708" s="127"/>
      <c r="C3708" s="128"/>
      <c r="D3708" s="129"/>
      <c r="E3708" s="135"/>
      <c r="F3708" s="742" t="s">
        <v>689</v>
      </c>
      <c r="G3708" s="742"/>
    </row>
    <row r="3709" spans="1:7" ht="31.5" customHeight="1">
      <c r="A3709" s="162"/>
      <c r="B3709" s="127"/>
      <c r="C3709" s="128"/>
      <c r="D3709" s="129"/>
      <c r="E3709" s="135"/>
      <c r="F3709" s="742" t="s">
        <v>690</v>
      </c>
      <c r="G3709" s="742"/>
    </row>
    <row r="3710" spans="1:7" ht="48" customHeight="1">
      <c r="A3710" s="162"/>
      <c r="B3710" s="127"/>
      <c r="C3710" s="128"/>
      <c r="D3710" s="129"/>
      <c r="E3710" s="135"/>
      <c r="F3710" s="742" t="s">
        <v>592</v>
      </c>
      <c r="G3710" s="742"/>
    </row>
    <row r="3711" spans="1:7" ht="50.25" customHeight="1">
      <c r="A3711" s="162"/>
      <c r="B3711" s="127"/>
      <c r="C3711" s="128"/>
      <c r="D3711" s="129"/>
      <c r="E3711" s="135"/>
      <c r="F3711" s="742" t="s">
        <v>593</v>
      </c>
      <c r="G3711" s="742"/>
    </row>
    <row r="3712" spans="1:7" ht="65.25" customHeight="1">
      <c r="A3712" s="162"/>
      <c r="B3712" s="127"/>
      <c r="C3712" s="128"/>
      <c r="D3712" s="129"/>
      <c r="E3712" s="135"/>
      <c r="F3712" s="742" t="s">
        <v>594</v>
      </c>
      <c r="G3712" s="742"/>
    </row>
    <row r="3713" spans="1:7" ht="32.25" customHeight="1">
      <c r="A3713" s="162"/>
      <c r="B3713" s="127"/>
      <c r="C3713" s="128"/>
      <c r="D3713" s="129"/>
      <c r="E3713" s="135"/>
      <c r="F3713" s="742" t="s">
        <v>691</v>
      </c>
      <c r="G3713" s="742"/>
    </row>
    <row r="3714" spans="1:7" ht="18.75" customHeight="1">
      <c r="A3714" s="162"/>
      <c r="B3714" s="127"/>
      <c r="C3714" s="128"/>
      <c r="D3714" s="129"/>
      <c r="E3714" s="135"/>
      <c r="F3714" s="449" t="s">
        <v>1277</v>
      </c>
      <c r="G3714" s="220"/>
    </row>
    <row r="3715" spans="1:7" ht="18.75" customHeight="1">
      <c r="A3715" s="162"/>
      <c r="B3715" s="127"/>
      <c r="C3715" s="128"/>
      <c r="D3715" s="129"/>
      <c r="E3715" s="135"/>
      <c r="F3715" s="148" t="s">
        <v>439</v>
      </c>
      <c r="G3715" s="116"/>
    </row>
    <row r="3716" spans="1:7" ht="13.5" customHeight="1">
      <c r="A3716" s="147"/>
      <c r="B3716" s="118"/>
      <c r="C3716" s="119"/>
      <c r="D3716" s="120"/>
      <c r="E3716" s="135"/>
      <c r="F3716" s="148" t="s">
        <v>460</v>
      </c>
      <c r="G3716" s="116"/>
    </row>
    <row r="3717" spans="1:7" ht="13.5" customHeight="1">
      <c r="A3717" s="141">
        <v>7</v>
      </c>
      <c r="B3717" s="114"/>
      <c r="C3717" s="115"/>
      <c r="D3717" s="116" t="s">
        <v>87</v>
      </c>
      <c r="E3717" s="135" t="s">
        <v>69</v>
      </c>
      <c r="F3717" s="746" t="s">
        <v>850</v>
      </c>
      <c r="G3717" s="748"/>
    </row>
    <row r="3718" spans="1:7" ht="30.75" customHeight="1">
      <c r="A3718" s="160">
        <v>8</v>
      </c>
      <c r="B3718" s="560"/>
      <c r="C3718" s="171"/>
      <c r="D3718" s="125" t="s">
        <v>88</v>
      </c>
      <c r="E3718" s="143" t="s">
        <v>69</v>
      </c>
      <c r="F3718" s="779" t="s">
        <v>1281</v>
      </c>
      <c r="G3718" s="780"/>
    </row>
    <row r="3719" spans="1:7" ht="30.75" customHeight="1">
      <c r="A3719" s="146"/>
      <c r="B3719" s="126"/>
      <c r="C3719" s="132"/>
      <c r="D3719" s="130"/>
      <c r="E3719" s="135"/>
      <c r="F3719" s="779" t="s">
        <v>1282</v>
      </c>
      <c r="G3719" s="780"/>
    </row>
    <row r="3720" spans="1:7" ht="30.75" customHeight="1">
      <c r="A3720" s="162"/>
      <c r="B3720" s="127"/>
      <c r="C3720" s="128"/>
      <c r="D3720" s="129"/>
      <c r="E3720" s="135"/>
      <c r="F3720" s="779" t="s">
        <v>1283</v>
      </c>
      <c r="G3720" s="780"/>
    </row>
    <row r="3721" spans="1:7" ht="30.75" customHeight="1">
      <c r="A3721" s="162"/>
      <c r="B3721" s="127"/>
      <c r="C3721" s="128"/>
      <c r="D3721" s="129"/>
      <c r="E3721" s="135"/>
      <c r="F3721" s="779" t="s">
        <v>1518</v>
      </c>
      <c r="G3721" s="780"/>
    </row>
    <row r="3722" spans="1:7" ht="30.75" customHeight="1">
      <c r="A3722" s="162"/>
      <c r="B3722" s="127"/>
      <c r="C3722" s="128"/>
      <c r="D3722" s="129"/>
      <c r="E3722" s="135"/>
      <c r="F3722" s="779" t="s">
        <v>1284</v>
      </c>
      <c r="G3722" s="780"/>
    </row>
    <row r="3723" spans="1:7" ht="30.75" customHeight="1">
      <c r="A3723" s="162"/>
      <c r="B3723" s="127"/>
      <c r="C3723" s="128"/>
      <c r="D3723" s="129"/>
      <c r="E3723" s="135"/>
      <c r="F3723" s="779" t="s">
        <v>1285</v>
      </c>
      <c r="G3723" s="780"/>
    </row>
    <row r="3724" spans="1:7" ht="19.5" customHeight="1">
      <c r="A3724" s="162"/>
      <c r="B3724" s="127"/>
      <c r="C3724" s="128"/>
      <c r="D3724" s="129"/>
      <c r="E3724" s="135"/>
      <c r="F3724" s="779" t="s">
        <v>1519</v>
      </c>
      <c r="G3724" s="780"/>
    </row>
    <row r="3725" spans="1:7" ht="30.75" customHeight="1">
      <c r="A3725" s="162"/>
      <c r="B3725" s="127"/>
      <c r="C3725" s="128"/>
      <c r="D3725" s="129"/>
      <c r="E3725" s="135"/>
      <c r="F3725" s="779" t="s">
        <v>1286</v>
      </c>
      <c r="G3725" s="780"/>
    </row>
    <row r="3726" spans="1:7" ht="30.75" customHeight="1">
      <c r="A3726" s="147"/>
      <c r="B3726" s="118"/>
      <c r="C3726" s="119"/>
      <c r="D3726" s="120"/>
      <c r="E3726" s="135"/>
      <c r="F3726" s="779" t="s">
        <v>1287</v>
      </c>
      <c r="G3726" s="780"/>
    </row>
    <row r="3727" spans="1:7" ht="15" customHeight="1">
      <c r="A3727" s="141">
        <v>9</v>
      </c>
      <c r="B3727" s="114"/>
      <c r="C3727" s="115"/>
      <c r="D3727" s="116" t="s">
        <v>89</v>
      </c>
      <c r="E3727" s="135" t="s">
        <v>69</v>
      </c>
      <c r="F3727" s="142" t="s">
        <v>536</v>
      </c>
      <c r="G3727" s="142" t="s">
        <v>1040</v>
      </c>
    </row>
    <row r="3728" spans="1:7" ht="15" customHeight="1">
      <c r="A3728" s="146"/>
      <c r="B3728" s="126"/>
      <c r="C3728" s="132"/>
      <c r="D3728" s="130"/>
      <c r="E3728" s="135"/>
      <c r="F3728" s="142" t="s">
        <v>196</v>
      </c>
      <c r="G3728" s="142" t="s">
        <v>1041</v>
      </c>
    </row>
    <row r="3729" spans="1:7" ht="15" customHeight="1">
      <c r="A3729" s="162"/>
      <c r="B3729" s="127"/>
      <c r="C3729" s="128"/>
      <c r="D3729" s="129"/>
      <c r="E3729" s="135"/>
      <c r="F3729" s="142" t="s">
        <v>197</v>
      </c>
      <c r="G3729" s="142" t="s">
        <v>221</v>
      </c>
    </row>
    <row r="3730" spans="1:7" ht="15" customHeight="1">
      <c r="A3730" s="162"/>
      <c r="B3730" s="127"/>
      <c r="C3730" s="128"/>
      <c r="D3730" s="129"/>
      <c r="E3730" s="135"/>
      <c r="F3730" s="142" t="s">
        <v>537</v>
      </c>
      <c r="G3730" s="142" t="s">
        <v>1042</v>
      </c>
    </row>
    <row r="3731" spans="1:7" ht="15" customHeight="1">
      <c r="A3731" s="162"/>
      <c r="B3731" s="127"/>
      <c r="C3731" s="128"/>
      <c r="D3731" s="129"/>
      <c r="E3731" s="135"/>
      <c r="F3731" s="142" t="s">
        <v>538</v>
      </c>
      <c r="G3731" s="142" t="s">
        <v>1043</v>
      </c>
    </row>
    <row r="3732" spans="1:7" ht="15" customHeight="1">
      <c r="A3732" s="162"/>
      <c r="B3732" s="127"/>
      <c r="C3732" s="128"/>
      <c r="D3732" s="129"/>
      <c r="E3732" s="135"/>
      <c r="F3732" s="135" t="s">
        <v>198</v>
      </c>
      <c r="G3732" s="135" t="s">
        <v>1044</v>
      </c>
    </row>
    <row r="3733" spans="1:7" ht="15" customHeight="1">
      <c r="A3733" s="162"/>
      <c r="B3733" s="127"/>
      <c r="C3733" s="128"/>
      <c r="D3733" s="129"/>
      <c r="E3733" s="135"/>
      <c r="F3733" s="113" t="s">
        <v>199</v>
      </c>
      <c r="G3733" s="135" t="s">
        <v>1045</v>
      </c>
    </row>
    <row r="3734" spans="1:7" ht="15" customHeight="1">
      <c r="A3734" s="162"/>
      <c r="B3734" s="127"/>
      <c r="C3734" s="128"/>
      <c r="D3734" s="129"/>
      <c r="E3734" s="135"/>
      <c r="F3734" s="142" t="s">
        <v>539</v>
      </c>
      <c r="G3734" s="142" t="s">
        <v>1046</v>
      </c>
    </row>
    <row r="3735" spans="1:7" ht="15" customHeight="1">
      <c r="A3735" s="147"/>
      <c r="B3735" s="118"/>
      <c r="C3735" s="119"/>
      <c r="D3735" s="120"/>
      <c r="E3735" s="135"/>
      <c r="F3735" s="144" t="s">
        <v>540</v>
      </c>
      <c r="G3735" s="144" t="s">
        <v>1047</v>
      </c>
    </row>
    <row r="3736" spans="1:7" ht="15" customHeight="1">
      <c r="A3736" s="141">
        <v>10</v>
      </c>
      <c r="B3736" s="114"/>
      <c r="C3736" s="115"/>
      <c r="D3736" s="116" t="s">
        <v>90</v>
      </c>
      <c r="E3736" s="135" t="s">
        <v>69</v>
      </c>
      <c r="F3736" s="135" t="s">
        <v>126</v>
      </c>
      <c r="G3736" s="143"/>
    </row>
    <row r="3737" spans="1:7" ht="15" customHeight="1">
      <c r="A3737" s="141">
        <v>11</v>
      </c>
      <c r="B3737" s="784" t="s">
        <v>91</v>
      </c>
      <c r="C3737" s="785"/>
      <c r="D3737" s="786"/>
      <c r="E3737" s="135" t="s">
        <v>69</v>
      </c>
      <c r="F3737" s="775" t="s">
        <v>607</v>
      </c>
      <c r="G3737" s="775"/>
    </row>
    <row r="3738" spans="1:7" ht="33" customHeight="1">
      <c r="A3738" s="146"/>
      <c r="B3738" s="126"/>
      <c r="C3738" s="132"/>
      <c r="D3738" s="130"/>
      <c r="E3738" s="135"/>
      <c r="F3738" s="809" t="s">
        <v>1131</v>
      </c>
      <c r="G3738" s="810"/>
    </row>
    <row r="3739" spans="1:7" ht="15" customHeight="1">
      <c r="A3739" s="162"/>
      <c r="B3739" s="127"/>
      <c r="C3739" s="128"/>
      <c r="D3739" s="129"/>
      <c r="E3739" s="135"/>
      <c r="F3739" s="776" t="s">
        <v>1132</v>
      </c>
      <c r="G3739" s="776"/>
    </row>
    <row r="3740" spans="1:7" ht="15" customHeight="1">
      <c r="A3740" s="162"/>
      <c r="B3740" s="127"/>
      <c r="C3740" s="128"/>
      <c r="D3740" s="129"/>
      <c r="E3740" s="135"/>
      <c r="F3740" s="777" t="s">
        <v>609</v>
      </c>
      <c r="G3740" s="777"/>
    </row>
    <row r="3741" spans="1:7" ht="15.75" customHeight="1">
      <c r="A3741" s="147"/>
      <c r="B3741" s="118"/>
      <c r="C3741" s="119"/>
      <c r="D3741" s="120"/>
      <c r="E3741" s="135"/>
      <c r="F3741" s="776" t="s">
        <v>610</v>
      </c>
      <c r="G3741" s="776"/>
    </row>
    <row r="3742" spans="1:7" ht="32.25" customHeight="1">
      <c r="A3742" s="160">
        <v>12</v>
      </c>
      <c r="B3742" s="114"/>
      <c r="C3742" s="115"/>
      <c r="D3742" s="125" t="s">
        <v>92</v>
      </c>
      <c r="E3742" s="135" t="s">
        <v>69</v>
      </c>
      <c r="F3742" s="779" t="s">
        <v>1288</v>
      </c>
      <c r="G3742" s="780"/>
    </row>
    <row r="3743" spans="1:7" ht="32.25" customHeight="1">
      <c r="A3743" s="182"/>
      <c r="B3743" s="126"/>
      <c r="C3743" s="132"/>
      <c r="D3743" s="133"/>
      <c r="E3743" s="135"/>
      <c r="F3743" s="779" t="s">
        <v>1289</v>
      </c>
      <c r="G3743" s="780"/>
    </row>
    <row r="3744" spans="1:7" ht="32.25" customHeight="1">
      <c r="A3744" s="183"/>
      <c r="B3744" s="127"/>
      <c r="C3744" s="128"/>
      <c r="D3744" s="184"/>
      <c r="E3744" s="135"/>
      <c r="F3744" s="779" t="s">
        <v>1290</v>
      </c>
      <c r="G3744" s="780"/>
    </row>
    <row r="3745" spans="1:7" ht="32.25" customHeight="1">
      <c r="A3745" s="183"/>
      <c r="B3745" s="127"/>
      <c r="C3745" s="128"/>
      <c r="D3745" s="184"/>
      <c r="E3745" s="135"/>
      <c r="F3745" s="779" t="s">
        <v>1291</v>
      </c>
      <c r="G3745" s="780"/>
    </row>
    <row r="3746" spans="1:7" ht="32.25" customHeight="1">
      <c r="A3746" s="183"/>
      <c r="B3746" s="127"/>
      <c r="C3746" s="128"/>
      <c r="D3746" s="184"/>
      <c r="E3746" s="135"/>
      <c r="F3746" s="779" t="s">
        <v>1292</v>
      </c>
      <c r="G3746" s="780"/>
    </row>
    <row r="3747" spans="1:7" ht="32.25" customHeight="1">
      <c r="A3747" s="183"/>
      <c r="B3747" s="127"/>
      <c r="C3747" s="128"/>
      <c r="D3747" s="184"/>
      <c r="E3747" s="135"/>
      <c r="F3747" s="779" t="s">
        <v>1293</v>
      </c>
      <c r="G3747" s="780"/>
    </row>
    <row r="3748" spans="1:7" ht="16.5" customHeight="1">
      <c r="A3748" s="183"/>
      <c r="B3748" s="127"/>
      <c r="C3748" s="128"/>
      <c r="D3748" s="184"/>
      <c r="E3748" s="135"/>
      <c r="F3748" s="779" t="s">
        <v>1520</v>
      </c>
      <c r="G3748" s="780"/>
    </row>
    <row r="3749" spans="1:7" ht="32.25" customHeight="1">
      <c r="A3749" s="183"/>
      <c r="B3749" s="127"/>
      <c r="C3749" s="128"/>
      <c r="D3749" s="184"/>
      <c r="E3749" s="135"/>
      <c r="F3749" s="779" t="s">
        <v>1294</v>
      </c>
      <c r="G3749" s="780"/>
    </row>
    <row r="3750" spans="1:7" ht="32.25" customHeight="1">
      <c r="A3750" s="185"/>
      <c r="B3750" s="118"/>
      <c r="C3750" s="119"/>
      <c r="D3750" s="124"/>
      <c r="E3750" s="135"/>
      <c r="F3750" s="779" t="s">
        <v>1295</v>
      </c>
      <c r="G3750" s="780"/>
    </row>
    <row r="3751" spans="1:7" ht="15" customHeight="1">
      <c r="A3751" s="141">
        <v>13</v>
      </c>
      <c r="B3751" s="114"/>
      <c r="C3751" s="115"/>
      <c r="D3751" s="116" t="s">
        <v>93</v>
      </c>
      <c r="E3751" s="135" t="s">
        <v>69</v>
      </c>
      <c r="F3751" s="148"/>
      <c r="G3751" s="116"/>
    </row>
    <row r="3752" spans="1:7" ht="15" customHeight="1">
      <c r="A3752" s="141">
        <v>14</v>
      </c>
      <c r="B3752" s="114"/>
      <c r="C3752" s="115"/>
      <c r="D3752" s="116" t="s">
        <v>94</v>
      </c>
      <c r="E3752" s="135" t="s">
        <v>69</v>
      </c>
      <c r="F3752" s="777" t="s">
        <v>724</v>
      </c>
      <c r="G3752" s="777"/>
    </row>
    <row r="3753" spans="1:7" ht="15" customHeight="1">
      <c r="A3753" s="146"/>
      <c r="B3753" s="126"/>
      <c r="C3753" s="132"/>
      <c r="D3753" s="130"/>
      <c r="E3753" s="135"/>
      <c r="F3753" s="771" t="s">
        <v>638</v>
      </c>
      <c r="G3753" s="771"/>
    </row>
    <row r="3754" spans="1:7" ht="15" customHeight="1">
      <c r="A3754" s="162"/>
      <c r="B3754" s="127"/>
      <c r="C3754" s="128"/>
      <c r="D3754" s="129"/>
      <c r="E3754" s="135"/>
      <c r="F3754" s="771" t="s">
        <v>639</v>
      </c>
      <c r="G3754" s="771"/>
    </row>
    <row r="3755" spans="1:7" ht="15" customHeight="1">
      <c r="A3755" s="162"/>
      <c r="B3755" s="127"/>
      <c r="C3755" s="128"/>
      <c r="D3755" s="129"/>
      <c r="E3755" s="135"/>
      <c r="F3755" s="771" t="s">
        <v>641</v>
      </c>
      <c r="G3755" s="771"/>
    </row>
    <row r="3756" spans="1:7" ht="15" customHeight="1">
      <c r="A3756" s="162"/>
      <c r="B3756" s="127"/>
      <c r="C3756" s="128"/>
      <c r="D3756" s="129"/>
      <c r="E3756" s="135"/>
      <c r="F3756" s="771" t="s">
        <v>137</v>
      </c>
      <c r="G3756" s="771"/>
    </row>
    <row r="3757" spans="1:7" ht="15" customHeight="1">
      <c r="A3757" s="162"/>
      <c r="B3757" s="127"/>
      <c r="C3757" s="128"/>
      <c r="D3757" s="129"/>
      <c r="E3757" s="135"/>
      <c r="F3757" s="814" t="s">
        <v>729</v>
      </c>
      <c r="G3757" s="814"/>
    </row>
    <row r="3758" spans="1:7" ht="15" customHeight="1">
      <c r="A3758" s="162"/>
      <c r="B3758" s="127"/>
      <c r="C3758" s="128"/>
      <c r="D3758" s="129"/>
      <c r="E3758" s="135"/>
      <c r="F3758" s="771" t="s">
        <v>878</v>
      </c>
      <c r="G3758" s="771"/>
    </row>
    <row r="3759" spans="1:7" ht="15" customHeight="1">
      <c r="A3759" s="162"/>
      <c r="B3759" s="127"/>
      <c r="C3759" s="128"/>
      <c r="D3759" s="129"/>
      <c r="E3759" s="135"/>
      <c r="F3759" s="771" t="s">
        <v>879</v>
      </c>
      <c r="G3759" s="771"/>
    </row>
    <row r="3760" spans="1:7" ht="15" customHeight="1">
      <c r="A3760" s="162"/>
      <c r="B3760" s="127"/>
      <c r="C3760" s="128"/>
      <c r="D3760" s="129"/>
      <c r="E3760" s="135"/>
      <c r="F3760" s="771" t="s">
        <v>684</v>
      </c>
      <c r="G3760" s="771"/>
    </row>
    <row r="3761" spans="1:7" ht="15" customHeight="1">
      <c r="A3761" s="147"/>
      <c r="B3761" s="118"/>
      <c r="C3761" s="119"/>
      <c r="D3761" s="120"/>
      <c r="E3761" s="135"/>
      <c r="F3761" s="771" t="s">
        <v>880</v>
      </c>
      <c r="G3761" s="771"/>
    </row>
    <row r="3762" spans="1:7" ht="15" customHeight="1">
      <c r="A3762" s="141">
        <v>15</v>
      </c>
      <c r="B3762" s="114"/>
      <c r="C3762" s="115"/>
      <c r="D3762" s="116" t="s">
        <v>95</v>
      </c>
      <c r="E3762" s="135" t="s">
        <v>69</v>
      </c>
      <c r="F3762" s="148"/>
      <c r="G3762" s="116"/>
    </row>
    <row r="3763" spans="1:7" ht="15" customHeight="1">
      <c r="A3763" s="149"/>
      <c r="B3763" s="135" t="s">
        <v>115</v>
      </c>
      <c r="C3763" s="135"/>
      <c r="D3763" s="135" t="s">
        <v>96</v>
      </c>
      <c r="E3763" s="135" t="s">
        <v>69</v>
      </c>
      <c r="F3763" s="148" t="s">
        <v>148</v>
      </c>
      <c r="G3763" s="116"/>
    </row>
    <row r="3764" spans="1:7" ht="15" customHeight="1">
      <c r="A3764" s="152"/>
      <c r="B3764" s="135" t="s">
        <v>116</v>
      </c>
      <c r="C3764" s="135"/>
      <c r="D3764" s="135" t="s">
        <v>97</v>
      </c>
      <c r="E3764" s="135" t="s">
        <v>69</v>
      </c>
      <c r="F3764" s="148" t="s">
        <v>919</v>
      </c>
      <c r="G3764" s="116"/>
    </row>
    <row r="3765" spans="1:7" ht="15" customHeight="1">
      <c r="A3765" s="152"/>
      <c r="B3765" s="135" t="s">
        <v>117</v>
      </c>
      <c r="C3765" s="135"/>
      <c r="D3765" s="135" t="s">
        <v>98</v>
      </c>
      <c r="E3765" s="135" t="s">
        <v>69</v>
      </c>
      <c r="F3765" s="148"/>
      <c r="G3765" s="116"/>
    </row>
    <row r="3766" spans="1:7" ht="15" customHeight="1">
      <c r="A3766" s="152"/>
      <c r="B3766" s="135"/>
      <c r="C3766" s="135" t="s">
        <v>52</v>
      </c>
      <c r="D3766" s="135" t="s">
        <v>99</v>
      </c>
      <c r="E3766" s="135" t="s">
        <v>69</v>
      </c>
      <c r="F3766" s="148" t="s">
        <v>140</v>
      </c>
      <c r="G3766" s="116"/>
    </row>
    <row r="3767" spans="1:7" ht="15" customHeight="1">
      <c r="A3767" s="152"/>
      <c r="B3767" s="135"/>
      <c r="C3767" s="135" t="s">
        <v>52</v>
      </c>
      <c r="D3767" s="135" t="s">
        <v>100</v>
      </c>
      <c r="E3767" s="135" t="s">
        <v>69</v>
      </c>
      <c r="F3767" s="148" t="s">
        <v>52</v>
      </c>
      <c r="G3767" s="116"/>
    </row>
    <row r="3768" spans="1:7" ht="15" customHeight="1">
      <c r="A3768" s="152"/>
      <c r="B3768" s="135" t="s">
        <v>118</v>
      </c>
      <c r="C3768" s="135"/>
      <c r="D3768" s="135" t="s">
        <v>101</v>
      </c>
      <c r="E3768" s="135" t="s">
        <v>69</v>
      </c>
      <c r="F3768" s="148" t="s">
        <v>482</v>
      </c>
      <c r="G3768" s="116"/>
    </row>
    <row r="3769" spans="1:7" ht="15" customHeight="1">
      <c r="A3769" s="152"/>
      <c r="B3769" s="135" t="s">
        <v>119</v>
      </c>
      <c r="C3769" s="135"/>
      <c r="D3769" s="135" t="s">
        <v>102</v>
      </c>
      <c r="E3769" s="135" t="s">
        <v>69</v>
      </c>
      <c r="F3769" s="148" t="s">
        <v>131</v>
      </c>
      <c r="G3769" s="116"/>
    </row>
    <row r="3770" spans="1:7" ht="15" customHeight="1">
      <c r="A3770" s="152"/>
      <c r="B3770" s="135" t="s">
        <v>120</v>
      </c>
      <c r="C3770" s="135"/>
      <c r="D3770" s="135" t="s">
        <v>103</v>
      </c>
      <c r="E3770" s="135" t="s">
        <v>69</v>
      </c>
      <c r="F3770" s="148" t="s">
        <v>52</v>
      </c>
      <c r="G3770" s="116"/>
    </row>
    <row r="3771" spans="1:7" ht="15" customHeight="1">
      <c r="A3771" s="152"/>
      <c r="B3771" s="135" t="s">
        <v>121</v>
      </c>
      <c r="C3771" s="135"/>
      <c r="D3771" s="135" t="s">
        <v>104</v>
      </c>
      <c r="E3771" s="135" t="s">
        <v>69</v>
      </c>
      <c r="F3771" s="148" t="s">
        <v>132</v>
      </c>
      <c r="G3771" s="116"/>
    </row>
    <row r="3772" spans="1:7" ht="15" customHeight="1">
      <c r="A3772" s="152"/>
      <c r="B3772" s="135" t="s">
        <v>122</v>
      </c>
      <c r="C3772" s="135"/>
      <c r="D3772" s="135" t="s">
        <v>105</v>
      </c>
      <c r="E3772" s="135" t="s">
        <v>69</v>
      </c>
      <c r="F3772" s="148" t="s">
        <v>52</v>
      </c>
      <c r="G3772" s="116"/>
    </row>
    <row r="3773" spans="1:7" ht="15" customHeight="1">
      <c r="A3773" s="152"/>
      <c r="B3773" s="135" t="s">
        <v>123</v>
      </c>
      <c r="C3773" s="135"/>
      <c r="D3773" s="135" t="s">
        <v>106</v>
      </c>
      <c r="E3773" s="135" t="s">
        <v>69</v>
      </c>
      <c r="F3773" s="148" t="s">
        <v>52</v>
      </c>
      <c r="G3773" s="116"/>
    </row>
    <row r="3774" spans="1:7" ht="15" customHeight="1">
      <c r="A3774" s="150"/>
      <c r="B3774" s="135" t="s">
        <v>124</v>
      </c>
      <c r="C3774" s="135"/>
      <c r="D3774" s="135" t="s">
        <v>107</v>
      </c>
      <c r="E3774" s="135" t="s">
        <v>69</v>
      </c>
      <c r="F3774" s="148" t="s">
        <v>52</v>
      </c>
      <c r="G3774" s="116"/>
    </row>
    <row r="3775" spans="1:7" ht="13.5" customHeight="1">
      <c r="A3775" s="155"/>
      <c r="B3775" s="155"/>
      <c r="C3775" s="155"/>
      <c r="D3775" s="155"/>
      <c r="E3775" s="155"/>
      <c r="F3775" s="155"/>
      <c r="G3775" s="155"/>
    </row>
    <row r="3776" spans="1:7" ht="13.5" customHeight="1">
      <c r="A3776" s="155"/>
      <c r="B3776" s="155"/>
      <c r="C3776" s="155"/>
      <c r="D3776" s="155"/>
      <c r="E3776" s="155"/>
      <c r="F3776" s="155"/>
      <c r="G3776" s="155"/>
    </row>
    <row r="3777" spans="1:7" ht="13.5" customHeight="1">
      <c r="A3777" s="155"/>
      <c r="B3777" s="155"/>
      <c r="C3777" s="155"/>
      <c r="D3777" s="155"/>
      <c r="E3777" s="155"/>
      <c r="F3777" s="155"/>
      <c r="G3777" s="155"/>
    </row>
    <row r="3778" spans="1:7" ht="13.5" customHeight="1">
      <c r="A3778" s="155"/>
      <c r="B3778" s="155"/>
      <c r="C3778" s="155"/>
      <c r="D3778" s="155"/>
      <c r="E3778" s="155"/>
      <c r="F3778" s="155"/>
      <c r="G3778" s="155"/>
    </row>
    <row r="3779" spans="1:7" ht="13.5" customHeight="1">
      <c r="A3779" s="155"/>
      <c r="B3779" s="155"/>
      <c r="C3779" s="155"/>
      <c r="D3779" s="155"/>
      <c r="E3779" s="155"/>
      <c r="F3779" s="155"/>
      <c r="G3779" s="113"/>
    </row>
    <row r="3780" spans="1:7" ht="13.5" customHeight="1">
      <c r="A3780" s="155"/>
      <c r="B3780" s="155"/>
      <c r="C3780" s="155"/>
      <c r="D3780" s="168" t="s">
        <v>133</v>
      </c>
      <c r="E3780" s="155"/>
      <c r="F3780" s="781" t="s">
        <v>152</v>
      </c>
      <c r="G3780" s="781"/>
    </row>
    <row r="3781" spans="1:7" ht="13.5" customHeight="1">
      <c r="A3781" s="155"/>
      <c r="B3781" s="155"/>
      <c r="C3781" s="155"/>
      <c r="D3781" s="647"/>
      <c r="E3781" s="155"/>
      <c r="F3781" s="647"/>
      <c r="G3781" s="647"/>
    </row>
    <row r="3782" spans="1:7" ht="13.5" customHeight="1">
      <c r="A3782" s="155"/>
      <c r="B3782" s="155"/>
      <c r="C3782" s="155"/>
      <c r="D3782" s="168"/>
      <c r="E3782" s="155"/>
      <c r="F3782" s="168"/>
      <c r="G3782" s="113"/>
    </row>
    <row r="3783" spans="1:7" ht="13.5" customHeight="1">
      <c r="A3783" s="155"/>
      <c r="B3783" s="155"/>
      <c r="C3783" s="155"/>
      <c r="D3783" s="168"/>
      <c r="E3783" s="155"/>
      <c r="F3783" s="168"/>
      <c r="G3783" s="113"/>
    </row>
    <row r="3784" spans="1:7" ht="13.5" customHeight="1">
      <c r="A3784" s="155"/>
      <c r="B3784" s="155"/>
      <c r="C3784" s="155"/>
      <c r="D3784" s="190" t="s">
        <v>317</v>
      </c>
      <c r="E3784" s="155"/>
      <c r="F3784" s="937" t="s">
        <v>462</v>
      </c>
      <c r="G3784" s="937"/>
    </row>
    <row r="3785" spans="1:7" ht="13.5" customHeight="1">
      <c r="A3785" s="155"/>
      <c r="B3785" s="155"/>
      <c r="C3785" s="155"/>
      <c r="D3785" s="646" t="s">
        <v>323</v>
      </c>
      <c r="E3785" s="155"/>
      <c r="F3785" s="758" t="s">
        <v>1537</v>
      </c>
      <c r="G3785" s="758"/>
    </row>
    <row r="3786" spans="1:7" ht="13.5" customHeight="1">
      <c r="A3786" s="155"/>
      <c r="B3786" s="155"/>
      <c r="C3786" s="155"/>
      <c r="D3786" s="647"/>
      <c r="E3786" s="155"/>
      <c r="F3786" s="647"/>
      <c r="G3786" s="113"/>
    </row>
    <row r="3787" spans="1:7" ht="13.5" customHeight="1">
      <c r="A3787" s="155"/>
      <c r="B3787" s="155"/>
      <c r="C3787" s="155"/>
      <c r="D3787" s="647"/>
      <c r="E3787" s="155"/>
      <c r="F3787" s="647"/>
      <c r="G3787" s="113"/>
    </row>
    <row r="3788" spans="1:7" ht="13.5" customHeight="1">
      <c r="A3788" s="155"/>
      <c r="B3788" s="155"/>
      <c r="C3788" s="155"/>
      <c r="D3788" s="647"/>
      <c r="E3788" s="155"/>
      <c r="F3788" s="647"/>
      <c r="G3788" s="113"/>
    </row>
    <row r="3789" spans="1:7" ht="13.5" customHeight="1">
      <c r="A3789" s="155"/>
      <c r="B3789" s="155"/>
      <c r="C3789" s="155"/>
      <c r="D3789" s="647"/>
      <c r="E3789" s="155"/>
      <c r="F3789" s="647"/>
      <c r="G3789" s="113"/>
    </row>
    <row r="3790" spans="1:7" ht="13.5" customHeight="1">
      <c r="A3790" s="155"/>
      <c r="B3790" s="155"/>
      <c r="C3790" s="155"/>
      <c r="D3790" s="647"/>
      <c r="E3790" s="155"/>
      <c r="F3790" s="647"/>
      <c r="G3790" s="113"/>
    </row>
    <row r="3791" spans="1:7" ht="13.5" customHeight="1">
      <c r="A3791" s="155"/>
      <c r="B3791" s="155"/>
      <c r="C3791" s="155"/>
      <c r="D3791" s="647"/>
      <c r="E3791" s="155"/>
      <c r="F3791" s="647"/>
      <c r="G3791" s="113"/>
    </row>
    <row r="3792" spans="1:7" ht="13.5" customHeight="1">
      <c r="A3792" s="155"/>
      <c r="B3792" s="155"/>
      <c r="C3792" s="155"/>
      <c r="D3792" s="647"/>
      <c r="E3792" s="155"/>
      <c r="F3792" s="647"/>
      <c r="G3792" s="113"/>
    </row>
    <row r="3793" spans="1:7" ht="13.5" customHeight="1">
      <c r="A3793" s="155"/>
      <c r="B3793" s="155"/>
      <c r="C3793" s="155"/>
      <c r="D3793" s="647"/>
      <c r="E3793" s="155"/>
      <c r="F3793" s="647"/>
      <c r="G3793" s="113"/>
    </row>
    <row r="3794" spans="1:7" ht="13.5" customHeight="1">
      <c r="A3794" s="155"/>
      <c r="B3794" s="155"/>
      <c r="C3794" s="155"/>
      <c r="D3794" s="647"/>
      <c r="E3794" s="155"/>
      <c r="F3794" s="647"/>
      <c r="G3794" s="113"/>
    </row>
    <row r="3795" spans="1:7" ht="13.5" customHeight="1">
      <c r="A3795" s="155"/>
      <c r="B3795" s="155"/>
      <c r="C3795" s="155"/>
      <c r="D3795" s="647"/>
      <c r="E3795" s="155"/>
      <c r="F3795" s="647"/>
      <c r="G3795" s="113"/>
    </row>
    <row r="3796" spans="1:7" ht="13.5" customHeight="1">
      <c r="A3796" s="155"/>
      <c r="B3796" s="155"/>
      <c r="C3796" s="155"/>
      <c r="D3796" s="647"/>
      <c r="E3796" s="155"/>
      <c r="F3796" s="647"/>
      <c r="G3796" s="113"/>
    </row>
    <row r="3797" spans="1:7" ht="13.5" customHeight="1">
      <c r="A3797" s="155"/>
      <c r="B3797" s="155"/>
      <c r="C3797" s="155"/>
      <c r="D3797" s="647"/>
      <c r="E3797" s="155"/>
      <c r="F3797" s="647"/>
      <c r="G3797" s="113"/>
    </row>
    <row r="3798" spans="1:7" ht="13.5" customHeight="1">
      <c r="A3798" s="155"/>
      <c r="B3798" s="155"/>
      <c r="C3798" s="155"/>
      <c r="D3798" s="647"/>
      <c r="E3798" s="155"/>
      <c r="F3798" s="647"/>
      <c r="G3798" s="113"/>
    </row>
    <row r="3799" spans="1:7" ht="13.5" customHeight="1">
      <c r="A3799" s="155"/>
      <c r="B3799" s="155"/>
      <c r="C3799" s="155"/>
      <c r="D3799" s="647"/>
      <c r="E3799" s="155"/>
      <c r="F3799" s="647"/>
      <c r="G3799" s="113"/>
    </row>
    <row r="3800" spans="1:7" ht="13.5" customHeight="1">
      <c r="A3800" s="155"/>
      <c r="B3800" s="155"/>
      <c r="C3800" s="155"/>
      <c r="D3800" s="729"/>
      <c r="E3800" s="155"/>
      <c r="F3800" s="729"/>
      <c r="G3800" s="113"/>
    </row>
    <row r="3801" spans="1:7" ht="13.5" customHeight="1">
      <c r="A3801" s="155"/>
      <c r="B3801" s="155"/>
      <c r="C3801" s="155"/>
      <c r="D3801" s="729"/>
      <c r="E3801" s="155"/>
      <c r="F3801" s="729"/>
      <c r="G3801" s="113"/>
    </row>
    <row r="3802" spans="1:7" ht="13.5" customHeight="1">
      <c r="A3802" s="155"/>
      <c r="B3802" s="155"/>
      <c r="C3802" s="155"/>
      <c r="D3802" s="729"/>
      <c r="E3802" s="155"/>
      <c r="F3802" s="729"/>
      <c r="G3802" s="113"/>
    </row>
    <row r="3803" spans="1:7" ht="13.5" customHeight="1">
      <c r="A3803" s="155"/>
      <c r="B3803" s="155"/>
      <c r="C3803" s="155"/>
      <c r="D3803" s="729"/>
      <c r="E3803" s="155"/>
      <c r="F3803" s="729"/>
      <c r="G3803" s="113"/>
    </row>
    <row r="3804" spans="1:7" ht="13.5" customHeight="1">
      <c r="A3804" s="155"/>
      <c r="B3804" s="155"/>
      <c r="C3804" s="155"/>
      <c r="D3804" s="729"/>
      <c r="E3804" s="155"/>
      <c r="F3804" s="729"/>
      <c r="G3804" s="113"/>
    </row>
    <row r="3805" spans="1:7" ht="13.5" customHeight="1">
      <c r="A3805" s="155"/>
      <c r="B3805" s="155"/>
      <c r="C3805" s="155"/>
      <c r="D3805" s="729"/>
      <c r="E3805" s="155"/>
      <c r="F3805" s="729"/>
      <c r="G3805" s="113"/>
    </row>
    <row r="3806" spans="1:7" ht="13.5" customHeight="1">
      <c r="A3806" s="155"/>
      <c r="B3806" s="155"/>
      <c r="C3806" s="155"/>
      <c r="D3806" s="729"/>
      <c r="E3806" s="155"/>
      <c r="F3806" s="729"/>
      <c r="G3806" s="113"/>
    </row>
    <row r="3807" spans="1:7" ht="13.5" customHeight="1">
      <c r="A3807" s="155"/>
      <c r="B3807" s="155"/>
      <c r="C3807" s="155"/>
      <c r="D3807" s="729"/>
      <c r="E3807" s="155"/>
      <c r="F3807" s="729"/>
      <c r="G3807" s="113"/>
    </row>
    <row r="3808" spans="1:7" ht="13.5" customHeight="1">
      <c r="A3808" s="155"/>
      <c r="B3808" s="155"/>
      <c r="C3808" s="155"/>
      <c r="D3808" s="729"/>
      <c r="E3808" s="155"/>
      <c r="F3808" s="729"/>
      <c r="G3808" s="113"/>
    </row>
    <row r="3809" spans="1:7" ht="13.5" customHeight="1">
      <c r="A3809" s="155"/>
      <c r="B3809" s="155"/>
      <c r="C3809" s="155"/>
      <c r="D3809" s="729"/>
      <c r="E3809" s="155"/>
      <c r="F3809" s="729"/>
      <c r="G3809" s="113"/>
    </row>
    <row r="3810" spans="1:7" ht="13.5" customHeight="1">
      <c r="A3810" s="155"/>
      <c r="B3810" s="155"/>
      <c r="C3810" s="155"/>
      <c r="D3810" s="647"/>
      <c r="E3810" s="155"/>
      <c r="F3810" s="647"/>
      <c r="G3810" s="113"/>
    </row>
    <row r="3811" spans="1:7" ht="13.5" customHeight="1">
      <c r="A3811" s="155"/>
      <c r="B3811" s="155"/>
      <c r="C3811" s="155"/>
      <c r="D3811" s="647"/>
      <c r="E3811" s="155"/>
      <c r="F3811" s="647"/>
      <c r="G3811" s="113"/>
    </row>
    <row r="3812" spans="1:7" ht="13.5" customHeight="1">
      <c r="A3812" s="155"/>
      <c r="B3812" s="155"/>
      <c r="C3812" s="155"/>
      <c r="D3812" s="647"/>
      <c r="E3812" s="155"/>
      <c r="F3812" s="647"/>
      <c r="G3812" s="113"/>
    </row>
    <row r="3813" spans="1:7" ht="13.5" customHeight="1">
      <c r="A3813" s="155"/>
      <c r="B3813" s="155"/>
      <c r="C3813" s="155"/>
      <c r="D3813" s="729"/>
      <c r="E3813" s="155"/>
      <c r="F3813" s="729"/>
      <c r="G3813" s="113"/>
    </row>
    <row r="3814" spans="1:7" ht="13.5" customHeight="1">
      <c r="A3814" s="155"/>
      <c r="B3814" s="155"/>
      <c r="C3814" s="155"/>
      <c r="D3814" s="729"/>
      <c r="E3814" s="155"/>
      <c r="F3814" s="729"/>
      <c r="G3814" s="113"/>
    </row>
    <row r="3815" spans="1:7" ht="13.5" customHeight="1">
      <c r="A3815" s="155"/>
      <c r="B3815" s="155"/>
      <c r="C3815" s="155"/>
      <c r="D3815" s="729"/>
      <c r="E3815" s="155"/>
      <c r="F3815" s="729"/>
      <c r="G3815" s="113"/>
    </row>
    <row r="3816" spans="1:7" ht="13.5" customHeight="1">
      <c r="A3816" s="155"/>
      <c r="B3816" s="155"/>
      <c r="C3816" s="155"/>
      <c r="D3816" s="729"/>
      <c r="E3816" s="155"/>
      <c r="F3816" s="729"/>
      <c r="G3816" s="113"/>
    </row>
    <row r="3817" spans="1:7" ht="13.5" customHeight="1">
      <c r="A3817" s="155"/>
      <c r="B3817" s="155"/>
      <c r="C3817" s="155"/>
      <c r="D3817" s="729"/>
      <c r="E3817" s="155"/>
      <c r="F3817" s="729"/>
      <c r="G3817" s="113"/>
    </row>
    <row r="3818" spans="1:7" ht="13.5" customHeight="1">
      <c r="A3818" s="155"/>
      <c r="B3818" s="155"/>
      <c r="C3818" s="155"/>
      <c r="D3818" s="729"/>
      <c r="E3818" s="155"/>
      <c r="F3818" s="729"/>
      <c r="G3818" s="113"/>
    </row>
    <row r="3819" spans="1:7" ht="13.5" customHeight="1">
      <c r="A3819" s="155"/>
      <c r="B3819" s="155"/>
      <c r="C3819" s="155"/>
      <c r="D3819" s="729"/>
      <c r="E3819" s="155"/>
      <c r="F3819" s="729"/>
      <c r="G3819" s="113"/>
    </row>
    <row r="3820" spans="1:7" ht="13.5" customHeight="1">
      <c r="A3820" s="155"/>
      <c r="B3820" s="155"/>
      <c r="C3820" s="155"/>
      <c r="D3820" s="729"/>
      <c r="E3820" s="155"/>
      <c r="F3820" s="729"/>
      <c r="G3820" s="113"/>
    </row>
    <row r="3821" spans="1:7" ht="13.5" customHeight="1">
      <c r="A3821" s="155"/>
      <c r="B3821" s="155"/>
      <c r="C3821" s="155"/>
      <c r="D3821" s="729"/>
      <c r="E3821" s="155"/>
      <c r="F3821" s="729"/>
      <c r="G3821" s="113"/>
    </row>
    <row r="3822" spans="1:7" ht="13.5" customHeight="1">
      <c r="A3822" s="155"/>
      <c r="B3822" s="155"/>
      <c r="C3822" s="155"/>
      <c r="D3822" s="729"/>
      <c r="E3822" s="155"/>
      <c r="F3822" s="729"/>
      <c r="G3822" s="113"/>
    </row>
    <row r="3823" spans="1:7" ht="13.5" customHeight="1">
      <c r="A3823" s="155"/>
      <c r="B3823" s="155"/>
      <c r="C3823" s="155"/>
      <c r="D3823" s="729"/>
      <c r="E3823" s="155"/>
      <c r="F3823" s="729"/>
      <c r="G3823" s="113"/>
    </row>
    <row r="3824" spans="1:7" ht="13.5" customHeight="1">
      <c r="A3824" s="155"/>
      <c r="B3824" s="155"/>
      <c r="C3824" s="155"/>
      <c r="D3824" s="729"/>
      <c r="E3824" s="155"/>
      <c r="F3824" s="729"/>
      <c r="G3824" s="113"/>
    </row>
    <row r="3825" spans="1:7" ht="13.5" customHeight="1">
      <c r="A3825" s="155"/>
      <c r="B3825" s="155"/>
      <c r="C3825" s="155"/>
      <c r="D3825" s="729"/>
      <c r="E3825" s="155"/>
      <c r="F3825" s="729"/>
      <c r="G3825" s="113"/>
    </row>
    <row r="3826" spans="1:7" ht="13.5" customHeight="1">
      <c r="A3826" s="155"/>
      <c r="B3826" s="155"/>
      <c r="C3826" s="155"/>
      <c r="D3826" s="729"/>
      <c r="E3826" s="155"/>
      <c r="F3826" s="729"/>
      <c r="G3826" s="113"/>
    </row>
    <row r="3827" spans="1:7" ht="13.5" customHeight="1">
      <c r="A3827" s="155"/>
      <c r="B3827" s="155"/>
      <c r="C3827" s="155"/>
      <c r="D3827" s="729"/>
      <c r="E3827" s="155"/>
      <c r="F3827" s="729"/>
      <c r="G3827" s="113"/>
    </row>
    <row r="3828" spans="1:7" ht="13.5" customHeight="1">
      <c r="A3828" s="155"/>
      <c r="B3828" s="155"/>
      <c r="C3828" s="155"/>
      <c r="D3828" s="729"/>
      <c r="E3828" s="155"/>
      <c r="F3828" s="729"/>
      <c r="G3828" s="113"/>
    </row>
    <row r="3829" spans="1:7" ht="13.5" customHeight="1">
      <c r="A3829" s="155"/>
      <c r="B3829" s="155"/>
      <c r="C3829" s="155"/>
      <c r="D3829" s="729"/>
      <c r="E3829" s="155"/>
      <c r="F3829" s="729"/>
      <c r="G3829" s="113"/>
    </row>
    <row r="3830" spans="1:7" ht="13.5" customHeight="1">
      <c r="A3830" s="155"/>
      <c r="B3830" s="155"/>
      <c r="C3830" s="155"/>
      <c r="D3830" s="729"/>
      <c r="E3830" s="155"/>
      <c r="F3830" s="729"/>
      <c r="G3830" s="113"/>
    </row>
    <row r="3831" spans="1:7" ht="13.5" customHeight="1">
      <c r="A3831" s="155"/>
      <c r="B3831" s="155"/>
      <c r="C3831" s="155"/>
      <c r="D3831" s="729"/>
      <c r="E3831" s="155"/>
      <c r="F3831" s="729"/>
      <c r="G3831" s="113"/>
    </row>
    <row r="3832" spans="1:7" ht="13.5" customHeight="1">
      <c r="A3832" s="155"/>
      <c r="B3832" s="155"/>
      <c r="C3832" s="155"/>
      <c r="D3832" s="729"/>
      <c r="E3832" s="155"/>
      <c r="F3832" s="729"/>
      <c r="G3832" s="113"/>
    </row>
    <row r="3833" spans="1:7" ht="13.5" customHeight="1">
      <c r="A3833" s="155"/>
      <c r="B3833" s="155"/>
      <c r="C3833" s="155"/>
      <c r="D3833" s="729"/>
      <c r="E3833" s="155"/>
      <c r="F3833" s="729"/>
      <c r="G3833" s="113"/>
    </row>
    <row r="3834" spans="1:7" ht="13.5" customHeight="1">
      <c r="A3834" s="155"/>
      <c r="B3834" s="155"/>
      <c r="C3834" s="155"/>
      <c r="D3834" s="729"/>
      <c r="E3834" s="155"/>
      <c r="F3834" s="729"/>
      <c r="G3834" s="113"/>
    </row>
    <row r="3835" spans="1:7" ht="13.5" customHeight="1">
      <c r="A3835" s="155"/>
      <c r="B3835" s="155"/>
      <c r="C3835" s="155"/>
      <c r="D3835" s="729"/>
      <c r="E3835" s="155"/>
      <c r="F3835" s="729"/>
      <c r="G3835" s="113"/>
    </row>
    <row r="3836" spans="1:7" ht="13.5" customHeight="1">
      <c r="A3836" s="155"/>
      <c r="B3836" s="155"/>
      <c r="C3836" s="155"/>
      <c r="D3836" s="729"/>
      <c r="E3836" s="155"/>
      <c r="F3836" s="729"/>
      <c r="G3836" s="113"/>
    </row>
    <row r="3837" spans="1:7" ht="13.5" customHeight="1">
      <c r="A3837" s="155"/>
      <c r="B3837" s="155"/>
      <c r="C3837" s="155"/>
      <c r="D3837" s="729"/>
      <c r="E3837" s="155"/>
      <c r="F3837" s="729"/>
      <c r="G3837" s="113"/>
    </row>
    <row r="3838" spans="1:7" ht="13.5" customHeight="1">
      <c r="A3838" s="155"/>
      <c r="B3838" s="155"/>
      <c r="C3838" s="155"/>
      <c r="D3838" s="729"/>
      <c r="E3838" s="155"/>
      <c r="F3838" s="729"/>
      <c r="G3838" s="113"/>
    </row>
    <row r="3839" spans="1:7" ht="13.5" customHeight="1">
      <c r="A3839" s="155"/>
      <c r="B3839" s="155"/>
      <c r="C3839" s="155"/>
      <c r="D3839" s="729"/>
      <c r="E3839" s="155"/>
      <c r="F3839" s="729"/>
      <c r="G3839" s="113"/>
    </row>
    <row r="3840" spans="1:7" ht="13.5" customHeight="1">
      <c r="A3840" s="155"/>
      <c r="B3840" s="155"/>
      <c r="C3840" s="155"/>
      <c r="D3840" s="729"/>
      <c r="E3840" s="155"/>
      <c r="F3840" s="729"/>
      <c r="G3840" s="113"/>
    </row>
    <row r="3841" spans="1:7" ht="13.5" customHeight="1">
      <c r="A3841" s="155"/>
      <c r="B3841" s="155"/>
      <c r="C3841" s="155"/>
      <c r="D3841" s="729"/>
      <c r="E3841" s="155"/>
      <c r="F3841" s="729"/>
      <c r="G3841" s="113"/>
    </row>
    <row r="3842" spans="1:7" ht="13.5" customHeight="1">
      <c r="A3842" s="155"/>
      <c r="B3842" s="155"/>
      <c r="C3842" s="155"/>
      <c r="D3842" s="729"/>
      <c r="E3842" s="155"/>
      <c r="F3842" s="729"/>
      <c r="G3842" s="113"/>
    </row>
    <row r="3843" spans="1:7" ht="13.5" customHeight="1">
      <c r="A3843" s="155"/>
      <c r="B3843" s="155"/>
      <c r="C3843" s="155"/>
      <c r="D3843" s="729"/>
      <c r="E3843" s="155"/>
      <c r="F3843" s="729"/>
      <c r="G3843" s="113"/>
    </row>
    <row r="3844" spans="1:7" ht="13.5" customHeight="1">
      <c r="A3844" s="155"/>
      <c r="B3844" s="155"/>
      <c r="C3844" s="155"/>
      <c r="D3844" s="729"/>
      <c r="E3844" s="155"/>
      <c r="F3844" s="729"/>
      <c r="G3844" s="113"/>
    </row>
    <row r="3845" spans="1:7" ht="13.5" customHeight="1">
      <c r="A3845" s="155"/>
      <c r="B3845" s="155"/>
      <c r="C3845" s="155"/>
      <c r="D3845" s="647"/>
      <c r="E3845" s="155"/>
      <c r="F3845" s="647"/>
      <c r="G3845" s="113"/>
    </row>
    <row r="3846" spans="1:7" ht="13.5" customHeight="1">
      <c r="A3846" s="155"/>
      <c r="B3846" s="155"/>
      <c r="C3846" s="155"/>
      <c r="D3846" s="647"/>
      <c r="E3846" s="155"/>
      <c r="F3846" s="647"/>
      <c r="G3846" s="113"/>
    </row>
    <row r="3847" spans="1:7" ht="13.5" customHeight="1">
      <c r="A3847" s="155"/>
      <c r="B3847" s="155"/>
      <c r="C3847" s="155"/>
      <c r="D3847" s="647"/>
      <c r="E3847" s="155"/>
      <c r="F3847" s="647"/>
      <c r="G3847" s="113"/>
    </row>
    <row r="3848" spans="1:7" ht="13.5" customHeight="1">
      <c r="A3848" s="155"/>
      <c r="B3848" s="155"/>
      <c r="C3848" s="155"/>
      <c r="D3848" s="647"/>
      <c r="E3848" s="155"/>
      <c r="F3848" s="647"/>
      <c r="G3848" s="113"/>
    </row>
    <row r="3849" spans="1:7" ht="13.5" customHeight="1">
      <c r="A3849" s="155"/>
      <c r="B3849" s="155"/>
      <c r="C3849" s="155"/>
      <c r="D3849" s="168"/>
      <c r="E3849" s="155"/>
      <c r="F3849" s="168"/>
      <c r="G3849" s="113"/>
    </row>
    <row r="3850" spans="1:7" ht="13.5" customHeight="1">
      <c r="A3850" s="155"/>
      <c r="B3850" s="155"/>
      <c r="C3850" s="155"/>
      <c r="D3850" s="168"/>
      <c r="E3850" s="155"/>
      <c r="F3850" s="168"/>
      <c r="G3850" s="113"/>
    </row>
    <row r="3851" spans="1:7" ht="13.5" customHeight="1">
      <c r="A3851" s="155"/>
      <c r="B3851" s="155"/>
      <c r="C3851" s="155"/>
      <c r="D3851" s="168"/>
      <c r="E3851" s="155"/>
      <c r="F3851" s="168"/>
      <c r="G3851" s="113"/>
    </row>
    <row r="3852" spans="1:7" ht="13.5" customHeight="1">
      <c r="A3852" s="738" t="s">
        <v>80</v>
      </c>
      <c r="B3852" s="738"/>
      <c r="C3852" s="738"/>
      <c r="D3852" s="738"/>
      <c r="E3852" s="738"/>
      <c r="F3852" s="738"/>
      <c r="G3852" s="738"/>
    </row>
    <row r="3853" spans="1:7" ht="13.5" customHeight="1">
      <c r="A3853" s="181"/>
      <c r="B3853" s="181"/>
      <c r="C3853" s="181"/>
      <c r="D3853" s="181"/>
      <c r="E3853" s="181"/>
      <c r="F3853" s="181"/>
      <c r="G3853" s="113"/>
    </row>
    <row r="3854" spans="1:7" ht="13.5" customHeight="1">
      <c r="A3854" s="141">
        <v>1</v>
      </c>
      <c r="B3854" s="114"/>
      <c r="C3854" s="115"/>
      <c r="D3854" s="116" t="s">
        <v>81</v>
      </c>
      <c r="E3854" s="135" t="s">
        <v>69</v>
      </c>
      <c r="F3854" s="148"/>
      <c r="G3854" s="116"/>
    </row>
    <row r="3855" spans="1:7" ht="13.5" customHeight="1">
      <c r="A3855" s="141">
        <v>2</v>
      </c>
      <c r="B3855" s="114"/>
      <c r="C3855" s="115"/>
      <c r="D3855" s="116" t="s">
        <v>82</v>
      </c>
      <c r="E3855" s="135" t="s">
        <v>69</v>
      </c>
      <c r="F3855" s="148" t="s">
        <v>549</v>
      </c>
      <c r="G3855" s="116"/>
    </row>
    <row r="3856" spans="1:7" ht="13.5" customHeight="1">
      <c r="A3856" s="141">
        <v>3</v>
      </c>
      <c r="B3856" s="114"/>
      <c r="C3856" s="115"/>
      <c r="D3856" s="116" t="s">
        <v>83</v>
      </c>
      <c r="E3856" s="135" t="s">
        <v>69</v>
      </c>
      <c r="F3856" s="148" t="s">
        <v>481</v>
      </c>
      <c r="G3856" s="116"/>
    </row>
    <row r="3857" spans="1:7" ht="47.25" customHeight="1">
      <c r="A3857" s="160">
        <v>4</v>
      </c>
      <c r="B3857" s="121"/>
      <c r="C3857" s="171"/>
      <c r="D3857" s="125" t="s">
        <v>84</v>
      </c>
      <c r="E3857" s="143" t="s">
        <v>69</v>
      </c>
      <c r="F3857" s="749" t="s">
        <v>151</v>
      </c>
      <c r="G3857" s="750"/>
    </row>
    <row r="3858" spans="1:7" ht="36" customHeight="1">
      <c r="A3858" s="160">
        <v>5</v>
      </c>
      <c r="B3858" s="649"/>
      <c r="C3858" s="650"/>
      <c r="D3858" s="125" t="s">
        <v>85</v>
      </c>
      <c r="E3858" s="143" t="s">
        <v>69</v>
      </c>
      <c r="F3858" s="779" t="s">
        <v>400</v>
      </c>
      <c r="G3858" s="780"/>
    </row>
    <row r="3859" spans="1:7" ht="32.25" customHeight="1">
      <c r="A3859" s="146"/>
      <c r="B3859" s="126"/>
      <c r="C3859" s="132"/>
      <c r="D3859" s="130"/>
      <c r="E3859" s="135"/>
      <c r="F3859" s="779" t="s">
        <v>401</v>
      </c>
      <c r="G3859" s="780"/>
    </row>
    <row r="3860" spans="1:7" ht="82.5" customHeight="1">
      <c r="A3860" s="162"/>
      <c r="B3860" s="127"/>
      <c r="C3860" s="128"/>
      <c r="D3860" s="129"/>
      <c r="E3860" s="135"/>
      <c r="F3860" s="779" t="s">
        <v>402</v>
      </c>
      <c r="G3860" s="780"/>
    </row>
    <row r="3861" spans="1:7" ht="52.5" customHeight="1">
      <c r="A3861" s="162"/>
      <c r="B3861" s="127"/>
      <c r="C3861" s="128"/>
      <c r="D3861" s="129"/>
      <c r="E3861" s="135"/>
      <c r="F3861" s="779" t="s">
        <v>403</v>
      </c>
      <c r="G3861" s="780"/>
    </row>
    <row r="3862" spans="1:7" ht="41.25" customHeight="1">
      <c r="A3862" s="162"/>
      <c r="B3862" s="127"/>
      <c r="C3862" s="128"/>
      <c r="D3862" s="129"/>
      <c r="E3862" s="135"/>
      <c r="F3862" s="779" t="s">
        <v>404</v>
      </c>
      <c r="G3862" s="780"/>
    </row>
    <row r="3863" spans="1:7" ht="41.25" customHeight="1">
      <c r="A3863" s="162"/>
      <c r="B3863" s="127"/>
      <c r="C3863" s="128"/>
      <c r="D3863" s="129"/>
      <c r="E3863" s="135"/>
      <c r="F3863" s="779" t="s">
        <v>405</v>
      </c>
      <c r="G3863" s="780"/>
    </row>
    <row r="3864" spans="1:7" ht="36.75" customHeight="1">
      <c r="A3864" s="162"/>
      <c r="B3864" s="127"/>
      <c r="C3864" s="128"/>
      <c r="D3864" s="129"/>
      <c r="E3864" s="135"/>
      <c r="F3864" s="779" t="s">
        <v>488</v>
      </c>
      <c r="G3864" s="780"/>
    </row>
    <row r="3865" spans="1:7" s="44" customFormat="1" ht="33" customHeight="1">
      <c r="A3865" s="162"/>
      <c r="B3865" s="127"/>
      <c r="C3865" s="128"/>
      <c r="D3865" s="129"/>
      <c r="E3865" s="135"/>
      <c r="F3865" s="779" t="s">
        <v>406</v>
      </c>
      <c r="G3865" s="780"/>
    </row>
    <row r="3866" spans="1:7" s="44" customFormat="1" ht="24.75" customHeight="1">
      <c r="A3866" s="162"/>
      <c r="B3866" s="127"/>
      <c r="C3866" s="128"/>
      <c r="D3866" s="129"/>
      <c r="E3866" s="135"/>
      <c r="F3866" s="749" t="s">
        <v>399</v>
      </c>
      <c r="G3866" s="750"/>
    </row>
    <row r="3867" spans="1:7" s="44" customFormat="1" ht="23.25" customHeight="1">
      <c r="A3867" s="162"/>
      <c r="B3867" s="127"/>
      <c r="C3867" s="128"/>
      <c r="D3867" s="129"/>
      <c r="E3867" s="135"/>
      <c r="F3867" s="749" t="s">
        <v>386</v>
      </c>
      <c r="G3867" s="750"/>
    </row>
    <row r="3868" spans="1:7" s="44" customFormat="1" ht="48.75" customHeight="1">
      <c r="A3868" s="160">
        <v>6</v>
      </c>
      <c r="B3868" s="218"/>
      <c r="C3868" s="171"/>
      <c r="D3868" s="125" t="s">
        <v>86</v>
      </c>
      <c r="E3868" s="143" t="s">
        <v>69</v>
      </c>
      <c r="F3868" s="771" t="s">
        <v>564</v>
      </c>
      <c r="G3868" s="771"/>
    </row>
    <row r="3869" spans="1:7" s="44" customFormat="1" ht="48.75" customHeight="1">
      <c r="A3869" s="146"/>
      <c r="B3869" s="126"/>
      <c r="C3869" s="132"/>
      <c r="D3869" s="130"/>
      <c r="E3869" s="135"/>
      <c r="F3869" s="771" t="s">
        <v>565</v>
      </c>
      <c r="G3869" s="771"/>
    </row>
    <row r="3870" spans="1:7" s="44" customFormat="1" ht="48.75" customHeight="1">
      <c r="A3870" s="162"/>
      <c r="B3870" s="127"/>
      <c r="C3870" s="128"/>
      <c r="D3870" s="129"/>
      <c r="E3870" s="135"/>
      <c r="F3870" s="771" t="s">
        <v>566</v>
      </c>
      <c r="G3870" s="771"/>
    </row>
    <row r="3871" spans="1:7" s="44" customFormat="1" ht="48.75" customHeight="1">
      <c r="A3871" s="162"/>
      <c r="B3871" s="127"/>
      <c r="C3871" s="128"/>
      <c r="D3871" s="129"/>
      <c r="E3871" s="135"/>
      <c r="F3871" s="771" t="s">
        <v>567</v>
      </c>
      <c r="G3871" s="771"/>
    </row>
    <row r="3872" spans="1:7" s="44" customFormat="1" ht="37.5" customHeight="1">
      <c r="A3872" s="162"/>
      <c r="B3872" s="127"/>
      <c r="C3872" s="128"/>
      <c r="D3872" s="129"/>
      <c r="E3872" s="135"/>
      <c r="F3872" s="771" t="s">
        <v>568</v>
      </c>
      <c r="G3872" s="771"/>
    </row>
    <row r="3873" spans="1:7" s="44" customFormat="1" ht="36" customHeight="1">
      <c r="A3873" s="162"/>
      <c r="B3873" s="127"/>
      <c r="C3873" s="128"/>
      <c r="D3873" s="129"/>
      <c r="E3873" s="135"/>
      <c r="F3873" s="771" t="s">
        <v>569</v>
      </c>
      <c r="G3873" s="771"/>
    </row>
    <row r="3874" spans="1:7" s="44" customFormat="1" ht="36.75" customHeight="1">
      <c r="A3874" s="162"/>
      <c r="B3874" s="127"/>
      <c r="C3874" s="128"/>
      <c r="D3874" s="129"/>
      <c r="E3874" s="135"/>
      <c r="F3874" s="771" t="s">
        <v>570</v>
      </c>
      <c r="G3874" s="771"/>
    </row>
    <row r="3875" spans="1:7" ht="48.75" customHeight="1">
      <c r="A3875" s="162"/>
      <c r="B3875" s="127"/>
      <c r="C3875" s="128"/>
      <c r="D3875" s="129"/>
      <c r="E3875" s="135"/>
      <c r="F3875" s="771" t="s">
        <v>571</v>
      </c>
      <c r="G3875" s="771"/>
    </row>
    <row r="3876" spans="1:7" ht="35.25" customHeight="1">
      <c r="A3876" s="162"/>
      <c r="B3876" s="127"/>
      <c r="C3876" s="128"/>
      <c r="D3876" s="129"/>
      <c r="E3876" s="135"/>
      <c r="F3876" s="771" t="s">
        <v>572</v>
      </c>
      <c r="G3876" s="771"/>
    </row>
    <row r="3877" spans="1:7" ht="33" customHeight="1">
      <c r="A3877" s="162"/>
      <c r="B3877" s="127"/>
      <c r="C3877" s="128"/>
      <c r="D3877" s="129"/>
      <c r="E3877" s="135"/>
      <c r="F3877" s="771" t="s">
        <v>573</v>
      </c>
      <c r="G3877" s="771"/>
    </row>
    <row r="3878" spans="1:7" ht="34.5" customHeight="1">
      <c r="A3878" s="162"/>
      <c r="B3878" s="127"/>
      <c r="C3878" s="128"/>
      <c r="D3878" s="129"/>
      <c r="E3878" s="135"/>
      <c r="F3878" s="771" t="s">
        <v>574</v>
      </c>
      <c r="G3878" s="771"/>
    </row>
    <row r="3879" spans="1:7" ht="48.75" customHeight="1">
      <c r="A3879" s="162"/>
      <c r="B3879" s="127"/>
      <c r="C3879" s="128"/>
      <c r="D3879" s="129"/>
      <c r="E3879" s="135"/>
      <c r="F3879" s="771" t="s">
        <v>575</v>
      </c>
      <c r="G3879" s="771"/>
    </row>
    <row r="3880" spans="1:7" ht="51" customHeight="1">
      <c r="A3880" s="162"/>
      <c r="B3880" s="127"/>
      <c r="C3880" s="128"/>
      <c r="D3880" s="129"/>
      <c r="E3880" s="135"/>
      <c r="F3880" s="771" t="s">
        <v>576</v>
      </c>
      <c r="G3880" s="771"/>
    </row>
    <row r="3881" spans="1:7" ht="33" customHeight="1">
      <c r="A3881" s="162"/>
      <c r="B3881" s="127"/>
      <c r="C3881" s="128"/>
      <c r="D3881" s="129"/>
      <c r="E3881" s="135"/>
      <c r="F3881" s="771" t="s">
        <v>577</v>
      </c>
      <c r="G3881" s="771"/>
    </row>
    <row r="3882" spans="1:7" ht="57" customHeight="1">
      <c r="A3882" s="162"/>
      <c r="B3882" s="127"/>
      <c r="C3882" s="128"/>
      <c r="D3882" s="129"/>
      <c r="E3882" s="135"/>
      <c r="F3882" s="771" t="s">
        <v>578</v>
      </c>
      <c r="G3882" s="771"/>
    </row>
    <row r="3883" spans="1:7" ht="32.25" customHeight="1">
      <c r="A3883" s="162"/>
      <c r="B3883" s="127"/>
      <c r="C3883" s="128"/>
      <c r="D3883" s="129"/>
      <c r="E3883" s="135"/>
      <c r="F3883" s="771" t="s">
        <v>579</v>
      </c>
      <c r="G3883" s="771"/>
    </row>
    <row r="3884" spans="1:7" ht="51.75" customHeight="1">
      <c r="A3884" s="162"/>
      <c r="B3884" s="127"/>
      <c r="C3884" s="128"/>
      <c r="D3884" s="129"/>
      <c r="E3884" s="135"/>
      <c r="F3884" s="771" t="s">
        <v>580</v>
      </c>
      <c r="G3884" s="771"/>
    </row>
    <row r="3885" spans="1:7" ht="34.5" customHeight="1">
      <c r="A3885" s="162"/>
      <c r="B3885" s="127"/>
      <c r="C3885" s="128"/>
      <c r="D3885" s="129"/>
      <c r="E3885" s="135"/>
      <c r="F3885" s="771" t="s">
        <v>581</v>
      </c>
      <c r="G3885" s="771"/>
    </row>
    <row r="3886" spans="1:7" ht="38.25" customHeight="1">
      <c r="A3886" s="162"/>
      <c r="B3886" s="127"/>
      <c r="C3886" s="128"/>
      <c r="D3886" s="129"/>
      <c r="E3886" s="135"/>
      <c r="F3886" s="771" t="s">
        <v>582</v>
      </c>
      <c r="G3886" s="771"/>
    </row>
    <row r="3887" spans="1:7" ht="35.25" customHeight="1">
      <c r="A3887" s="162"/>
      <c r="B3887" s="127"/>
      <c r="C3887" s="128"/>
      <c r="D3887" s="129"/>
      <c r="E3887" s="135"/>
      <c r="F3887" s="771" t="s">
        <v>583</v>
      </c>
      <c r="G3887" s="771"/>
    </row>
    <row r="3888" spans="1:7" ht="33.75" customHeight="1">
      <c r="A3888" s="162"/>
      <c r="B3888" s="127"/>
      <c r="C3888" s="128"/>
      <c r="D3888" s="129"/>
      <c r="E3888" s="135"/>
      <c r="F3888" s="771" t="s">
        <v>584</v>
      </c>
      <c r="G3888" s="771"/>
    </row>
    <row r="3889" spans="1:15" ht="19.5" customHeight="1">
      <c r="A3889" s="162"/>
      <c r="B3889" s="127"/>
      <c r="C3889" s="128"/>
      <c r="D3889" s="129"/>
      <c r="E3889" s="135"/>
      <c r="F3889" s="771" t="s">
        <v>585</v>
      </c>
      <c r="G3889" s="771"/>
    </row>
    <row r="3890" spans="1:15" ht="19.5" customHeight="1">
      <c r="A3890" s="162"/>
      <c r="B3890" s="127"/>
      <c r="C3890" s="128"/>
      <c r="D3890" s="129"/>
      <c r="E3890" s="135"/>
      <c r="F3890" s="771" t="s">
        <v>586</v>
      </c>
      <c r="G3890" s="771"/>
    </row>
    <row r="3891" spans="1:15" ht="54" customHeight="1">
      <c r="A3891" s="162"/>
      <c r="B3891" s="127"/>
      <c r="C3891" s="128"/>
      <c r="D3891" s="129"/>
      <c r="E3891" s="135"/>
      <c r="F3891" s="771" t="s">
        <v>587</v>
      </c>
      <c r="G3891" s="771"/>
      <c r="H3891" s="193"/>
      <c r="I3891" s="193"/>
      <c r="J3891" s="193"/>
      <c r="K3891" s="193"/>
      <c r="L3891" s="193"/>
      <c r="M3891" s="193"/>
      <c r="N3891" s="193"/>
      <c r="O3891" s="193"/>
    </row>
    <row r="3892" spans="1:15" ht="35.25" customHeight="1">
      <c r="A3892" s="162"/>
      <c r="B3892" s="127"/>
      <c r="C3892" s="128"/>
      <c r="D3892" s="129"/>
      <c r="E3892" s="135"/>
      <c r="F3892" s="771" t="s">
        <v>588</v>
      </c>
      <c r="G3892" s="771"/>
      <c r="H3892" s="193"/>
      <c r="I3892" s="193"/>
      <c r="J3892" s="193"/>
      <c r="K3892" s="193"/>
      <c r="L3892" s="193"/>
      <c r="M3892" s="193"/>
      <c r="N3892" s="193"/>
      <c r="O3892" s="193"/>
    </row>
    <row r="3893" spans="1:15" ht="48" customHeight="1">
      <c r="A3893" s="162"/>
      <c r="B3893" s="127"/>
      <c r="C3893" s="128"/>
      <c r="D3893" s="129"/>
      <c r="E3893" s="135"/>
      <c r="F3893" s="771" t="s">
        <v>589</v>
      </c>
      <c r="G3893" s="771"/>
      <c r="H3893" s="193"/>
      <c r="I3893" s="193"/>
      <c r="J3893" s="193"/>
      <c r="K3893" s="193"/>
      <c r="L3893" s="193"/>
      <c r="M3893" s="193"/>
      <c r="N3893" s="193"/>
      <c r="O3893" s="193"/>
    </row>
    <row r="3894" spans="1:15" ht="148.5" customHeight="1">
      <c r="A3894" s="162"/>
      <c r="B3894" s="127"/>
      <c r="C3894" s="128"/>
      <c r="D3894" s="129"/>
      <c r="E3894" s="135"/>
      <c r="F3894" s="771" t="s">
        <v>590</v>
      </c>
      <c r="G3894" s="771"/>
      <c r="H3894" s="193"/>
      <c r="I3894" s="193"/>
      <c r="J3894" s="193"/>
      <c r="K3894" s="193"/>
      <c r="L3894" s="193"/>
      <c r="M3894" s="193"/>
      <c r="N3894" s="193"/>
      <c r="O3894" s="193"/>
    </row>
    <row r="3895" spans="1:15" ht="36" customHeight="1">
      <c r="A3895" s="162"/>
      <c r="B3895" s="127"/>
      <c r="C3895" s="128"/>
      <c r="D3895" s="129"/>
      <c r="E3895" s="135"/>
      <c r="F3895" s="771" t="s">
        <v>591</v>
      </c>
      <c r="G3895" s="771"/>
      <c r="H3895" s="193"/>
      <c r="I3895" s="193"/>
      <c r="J3895" s="193"/>
      <c r="K3895" s="193"/>
      <c r="L3895" s="193"/>
      <c r="M3895" s="193"/>
      <c r="N3895" s="193"/>
      <c r="O3895" s="193"/>
    </row>
    <row r="3896" spans="1:15" ht="50.25" customHeight="1">
      <c r="A3896" s="162"/>
      <c r="B3896" s="127"/>
      <c r="C3896" s="128"/>
      <c r="D3896" s="129"/>
      <c r="E3896" s="135"/>
      <c r="F3896" s="771" t="s">
        <v>592</v>
      </c>
      <c r="G3896" s="771"/>
      <c r="H3896" s="193"/>
      <c r="I3896" s="193"/>
      <c r="J3896" s="193"/>
      <c r="K3896" s="193"/>
      <c r="L3896" s="193"/>
      <c r="M3896" s="193"/>
      <c r="N3896" s="193"/>
      <c r="O3896" s="193"/>
    </row>
    <row r="3897" spans="1:15" ht="47.25" customHeight="1">
      <c r="A3897" s="162"/>
      <c r="B3897" s="127"/>
      <c r="C3897" s="128"/>
      <c r="D3897" s="129"/>
      <c r="E3897" s="135"/>
      <c r="F3897" s="771" t="s">
        <v>593</v>
      </c>
      <c r="G3897" s="771"/>
      <c r="H3897" s="193"/>
      <c r="I3897" s="193"/>
      <c r="J3897" s="193"/>
      <c r="K3897" s="193"/>
      <c r="L3897" s="193"/>
      <c r="M3897" s="193"/>
      <c r="N3897" s="193"/>
      <c r="O3897" s="193"/>
    </row>
    <row r="3898" spans="1:15" ht="68.25" customHeight="1">
      <c r="A3898" s="162"/>
      <c r="B3898" s="127"/>
      <c r="C3898" s="128"/>
      <c r="D3898" s="129"/>
      <c r="E3898" s="135"/>
      <c r="F3898" s="771" t="s">
        <v>649</v>
      </c>
      <c r="G3898" s="771"/>
      <c r="H3898" s="193"/>
      <c r="I3898" s="193"/>
      <c r="J3898" s="193"/>
      <c r="K3898" s="193"/>
      <c r="L3898" s="193"/>
      <c r="M3898" s="193"/>
      <c r="N3898" s="193"/>
      <c r="O3898" s="193"/>
    </row>
    <row r="3899" spans="1:15" ht="18" customHeight="1">
      <c r="A3899" s="162"/>
      <c r="B3899" s="127"/>
      <c r="C3899" s="128"/>
      <c r="D3899" s="129"/>
      <c r="E3899" s="135"/>
      <c r="F3899" s="746" t="s">
        <v>881</v>
      </c>
      <c r="G3899" s="748"/>
      <c r="H3899" s="193"/>
      <c r="I3899" s="193"/>
      <c r="J3899" s="193"/>
      <c r="K3899" s="193"/>
      <c r="L3899" s="193"/>
      <c r="M3899" s="193"/>
      <c r="N3899" s="193"/>
      <c r="O3899" s="193"/>
    </row>
    <row r="3900" spans="1:15" ht="18" customHeight="1">
      <c r="A3900" s="162"/>
      <c r="B3900" s="127"/>
      <c r="C3900" s="128"/>
      <c r="D3900" s="129"/>
      <c r="E3900" s="135"/>
      <c r="F3900" s="746" t="s">
        <v>476</v>
      </c>
      <c r="G3900" s="748"/>
      <c r="H3900" s="193"/>
      <c r="I3900" s="193"/>
      <c r="J3900" s="193"/>
      <c r="K3900" s="193"/>
      <c r="L3900" s="193"/>
      <c r="M3900" s="193"/>
      <c r="N3900" s="193"/>
      <c r="O3900" s="193"/>
    </row>
    <row r="3901" spans="1:15" ht="18" customHeight="1">
      <c r="A3901" s="162"/>
      <c r="B3901" s="127"/>
      <c r="C3901" s="128"/>
      <c r="D3901" s="129"/>
      <c r="E3901" s="135"/>
      <c r="F3901" s="746" t="s">
        <v>475</v>
      </c>
      <c r="G3901" s="748"/>
      <c r="H3901" s="193"/>
      <c r="I3901" s="193"/>
      <c r="J3901" s="193"/>
      <c r="K3901" s="193"/>
      <c r="L3901" s="193"/>
      <c r="M3901" s="193"/>
      <c r="N3901" s="193"/>
      <c r="O3901" s="193"/>
    </row>
    <row r="3902" spans="1:15" ht="18" customHeight="1">
      <c r="A3902" s="147"/>
      <c r="B3902" s="118"/>
      <c r="C3902" s="119"/>
      <c r="D3902" s="120"/>
      <c r="E3902" s="135"/>
      <c r="F3902" s="746" t="s">
        <v>477</v>
      </c>
      <c r="G3902" s="748"/>
      <c r="H3902" s="193"/>
      <c r="I3902" s="193"/>
      <c r="J3902" s="193"/>
      <c r="K3902" s="193"/>
      <c r="L3902" s="193"/>
      <c r="M3902" s="193"/>
      <c r="N3902" s="193"/>
      <c r="O3902" s="193"/>
    </row>
    <row r="3903" spans="1:15" ht="18" customHeight="1">
      <c r="A3903" s="141">
        <v>7</v>
      </c>
      <c r="B3903" s="114"/>
      <c r="C3903" s="115"/>
      <c r="D3903" s="116" t="s">
        <v>87</v>
      </c>
      <c r="E3903" s="135" t="s">
        <v>69</v>
      </c>
      <c r="F3903" s="148" t="s">
        <v>882</v>
      </c>
      <c r="G3903" s="116"/>
      <c r="H3903" s="193"/>
      <c r="I3903" s="193"/>
      <c r="J3903" s="193"/>
      <c r="K3903" s="193"/>
      <c r="L3903" s="193"/>
      <c r="M3903" s="193"/>
      <c r="N3903" s="193"/>
      <c r="O3903" s="193"/>
    </row>
    <row r="3904" spans="1:15" ht="21" customHeight="1">
      <c r="A3904" s="141">
        <v>8</v>
      </c>
      <c r="B3904" s="114"/>
      <c r="C3904" s="115"/>
      <c r="D3904" s="116" t="s">
        <v>88</v>
      </c>
      <c r="E3904" s="135" t="s">
        <v>69</v>
      </c>
      <c r="F3904" s="760" t="s">
        <v>883</v>
      </c>
      <c r="G3904" s="761"/>
      <c r="H3904" s="193"/>
      <c r="I3904" s="193"/>
      <c r="J3904" s="193"/>
      <c r="K3904" s="193"/>
      <c r="L3904" s="193"/>
      <c r="M3904" s="193"/>
      <c r="N3904" s="193"/>
      <c r="O3904" s="193"/>
    </row>
    <row r="3905" spans="1:15" ht="21" customHeight="1">
      <c r="A3905" s="146"/>
      <c r="B3905" s="126"/>
      <c r="C3905" s="132"/>
      <c r="D3905" s="130"/>
      <c r="E3905" s="135"/>
      <c r="F3905" s="760" t="s">
        <v>884</v>
      </c>
      <c r="G3905" s="761"/>
      <c r="H3905" s="193"/>
      <c r="I3905" s="193"/>
      <c r="J3905" s="193"/>
      <c r="K3905" s="193"/>
      <c r="L3905" s="193"/>
      <c r="M3905" s="193"/>
      <c r="N3905" s="193"/>
      <c r="O3905" s="193"/>
    </row>
    <row r="3906" spans="1:15" ht="37.5" customHeight="1">
      <c r="A3906" s="162"/>
      <c r="B3906" s="127"/>
      <c r="C3906" s="128"/>
      <c r="D3906" s="129"/>
      <c r="E3906" s="135"/>
      <c r="F3906" s="760" t="s">
        <v>885</v>
      </c>
      <c r="G3906" s="761"/>
      <c r="H3906" s="193"/>
      <c r="I3906" s="193"/>
      <c r="J3906" s="193"/>
      <c r="K3906" s="193"/>
      <c r="L3906" s="193"/>
      <c r="M3906" s="193"/>
      <c r="N3906" s="193"/>
      <c r="O3906" s="193"/>
    </row>
    <row r="3907" spans="1:15" ht="34.5" customHeight="1">
      <c r="A3907" s="162"/>
      <c r="B3907" s="127"/>
      <c r="C3907" s="128"/>
      <c r="D3907" s="129"/>
      <c r="E3907" s="135"/>
      <c r="F3907" s="760" t="s">
        <v>886</v>
      </c>
      <c r="G3907" s="761"/>
      <c r="H3907" s="193"/>
      <c r="I3907" s="193"/>
      <c r="J3907" s="193"/>
      <c r="K3907" s="193"/>
      <c r="L3907" s="193"/>
      <c r="M3907" s="193"/>
      <c r="N3907" s="193"/>
      <c r="O3907" s="193"/>
    </row>
    <row r="3908" spans="1:15" ht="21" customHeight="1">
      <c r="A3908" s="162"/>
      <c r="B3908" s="127"/>
      <c r="C3908" s="128"/>
      <c r="D3908" s="129"/>
      <c r="E3908" s="135"/>
      <c r="F3908" s="760" t="s">
        <v>887</v>
      </c>
      <c r="G3908" s="761"/>
      <c r="H3908" s="193"/>
      <c r="I3908" s="193"/>
      <c r="J3908" s="193"/>
      <c r="K3908" s="193"/>
      <c r="L3908" s="193"/>
      <c r="M3908" s="193"/>
      <c r="N3908" s="193"/>
      <c r="O3908" s="193"/>
    </row>
    <row r="3909" spans="1:15" ht="21" customHeight="1">
      <c r="A3909" s="162"/>
      <c r="B3909" s="127"/>
      <c r="C3909" s="128"/>
      <c r="D3909" s="129"/>
      <c r="E3909" s="135"/>
      <c r="F3909" s="760" t="s">
        <v>888</v>
      </c>
      <c r="G3909" s="761"/>
      <c r="H3909" s="193"/>
      <c r="I3909" s="193"/>
      <c r="J3909" s="193"/>
      <c r="K3909" s="193"/>
      <c r="L3909" s="193"/>
      <c r="M3909" s="193"/>
      <c r="N3909" s="193"/>
      <c r="O3909" s="193"/>
    </row>
    <row r="3910" spans="1:15" ht="21" customHeight="1">
      <c r="A3910" s="162"/>
      <c r="B3910" s="127"/>
      <c r="C3910" s="128"/>
      <c r="D3910" s="129"/>
      <c r="E3910" s="135"/>
      <c r="F3910" s="760" t="s">
        <v>889</v>
      </c>
      <c r="G3910" s="761"/>
      <c r="H3910" s="193"/>
      <c r="I3910" s="193"/>
      <c r="J3910" s="193"/>
      <c r="K3910" s="193"/>
      <c r="L3910" s="193"/>
      <c r="M3910" s="193"/>
      <c r="N3910" s="193"/>
      <c r="O3910" s="193"/>
    </row>
    <row r="3911" spans="1:15" ht="21" customHeight="1">
      <c r="A3911" s="162"/>
      <c r="B3911" s="127"/>
      <c r="C3911" s="128"/>
      <c r="D3911" s="129"/>
      <c r="E3911" s="135"/>
      <c r="F3911" s="760" t="s">
        <v>890</v>
      </c>
      <c r="G3911" s="761"/>
      <c r="H3911" s="193"/>
      <c r="I3911" s="193"/>
      <c r="J3911" s="193"/>
      <c r="K3911" s="193"/>
      <c r="L3911" s="193"/>
      <c r="M3911" s="193"/>
      <c r="N3911" s="193"/>
      <c r="O3911" s="193"/>
    </row>
    <row r="3912" spans="1:15" ht="21.75" customHeight="1">
      <c r="A3912" s="160">
        <v>9</v>
      </c>
      <c r="B3912" s="800" t="s">
        <v>89</v>
      </c>
      <c r="C3912" s="801"/>
      <c r="D3912" s="802"/>
      <c r="E3912" s="143" t="s">
        <v>69</v>
      </c>
      <c r="F3912" s="142" t="s">
        <v>536</v>
      </c>
      <c r="G3912" s="142" t="s">
        <v>1040</v>
      </c>
      <c r="H3912" s="194"/>
      <c r="I3912" s="194"/>
      <c r="J3912" s="194"/>
      <c r="K3912" s="194"/>
      <c r="L3912" s="194"/>
      <c r="M3912" s="194"/>
      <c r="N3912" s="194"/>
      <c r="O3912" s="194"/>
    </row>
    <row r="3913" spans="1:15" ht="21.75" customHeight="1">
      <c r="A3913" s="146"/>
      <c r="B3913" s="126"/>
      <c r="C3913" s="132"/>
      <c r="D3913" s="130"/>
      <c r="E3913" s="135"/>
      <c r="F3913" s="142" t="s">
        <v>196</v>
      </c>
      <c r="G3913" s="142" t="s">
        <v>1041</v>
      </c>
      <c r="H3913" s="193"/>
      <c r="I3913" s="193"/>
      <c r="J3913" s="193"/>
      <c r="K3913" s="193"/>
      <c r="L3913" s="193"/>
      <c r="M3913" s="193"/>
      <c r="N3913" s="193"/>
      <c r="O3913" s="193"/>
    </row>
    <row r="3914" spans="1:15" ht="21.75" customHeight="1">
      <c r="A3914" s="162"/>
      <c r="B3914" s="127"/>
      <c r="C3914" s="128"/>
      <c r="D3914" s="129"/>
      <c r="E3914" s="135"/>
      <c r="F3914" s="142" t="s">
        <v>197</v>
      </c>
      <c r="G3914" s="142" t="s">
        <v>221</v>
      </c>
      <c r="H3914" s="193"/>
      <c r="I3914" s="193"/>
      <c r="J3914" s="193"/>
      <c r="K3914" s="193"/>
      <c r="L3914" s="193"/>
      <c r="M3914" s="193"/>
      <c r="N3914" s="193"/>
      <c r="O3914" s="193"/>
    </row>
    <row r="3915" spans="1:15" ht="21.75" customHeight="1">
      <c r="A3915" s="162"/>
      <c r="B3915" s="127"/>
      <c r="C3915" s="128"/>
      <c r="D3915" s="129"/>
      <c r="E3915" s="135"/>
      <c r="F3915" s="142" t="s">
        <v>537</v>
      </c>
      <c r="G3915" s="142" t="s">
        <v>1042</v>
      </c>
      <c r="H3915" s="193"/>
      <c r="I3915" s="193"/>
      <c r="J3915" s="193"/>
      <c r="K3915" s="193"/>
      <c r="L3915" s="193"/>
      <c r="M3915" s="193"/>
      <c r="N3915" s="193"/>
      <c r="O3915" s="193"/>
    </row>
    <row r="3916" spans="1:15" ht="21.75" customHeight="1">
      <c r="A3916" s="162"/>
      <c r="B3916" s="127"/>
      <c r="C3916" s="128"/>
      <c r="D3916" s="129"/>
      <c r="E3916" s="135"/>
      <c r="F3916" s="142" t="s">
        <v>538</v>
      </c>
      <c r="G3916" s="142" t="s">
        <v>1043</v>
      </c>
      <c r="H3916" s="193"/>
      <c r="I3916" s="193"/>
      <c r="J3916" s="193"/>
      <c r="K3916" s="193"/>
      <c r="L3916" s="193"/>
      <c r="M3916" s="193"/>
      <c r="N3916" s="193"/>
      <c r="O3916" s="193"/>
    </row>
    <row r="3917" spans="1:15" ht="21.75" customHeight="1">
      <c r="A3917" s="162"/>
      <c r="B3917" s="127"/>
      <c r="C3917" s="128"/>
      <c r="D3917" s="129"/>
      <c r="E3917" s="135"/>
      <c r="F3917" s="135" t="s">
        <v>198</v>
      </c>
      <c r="G3917" s="135" t="s">
        <v>1044</v>
      </c>
      <c r="H3917" s="194"/>
      <c r="I3917" s="194"/>
      <c r="J3917" s="194"/>
      <c r="K3917" s="194"/>
      <c r="L3917" s="194"/>
      <c r="M3917" s="194"/>
      <c r="N3917" s="194"/>
      <c r="O3917" s="194"/>
    </row>
    <row r="3918" spans="1:15" ht="21.75" customHeight="1">
      <c r="A3918" s="162"/>
      <c r="B3918" s="127"/>
      <c r="C3918" s="128"/>
      <c r="D3918" s="129"/>
      <c r="E3918" s="135"/>
      <c r="F3918" s="113" t="s">
        <v>199</v>
      </c>
      <c r="G3918" s="135" t="s">
        <v>1045</v>
      </c>
      <c r="H3918" s="193"/>
      <c r="I3918" s="193"/>
      <c r="J3918" s="193"/>
      <c r="K3918" s="193"/>
      <c r="L3918" s="193"/>
      <c r="M3918" s="193"/>
      <c r="N3918" s="193"/>
      <c r="O3918" s="193"/>
    </row>
    <row r="3919" spans="1:15" ht="21.75" customHeight="1">
      <c r="A3919" s="162"/>
      <c r="B3919" s="127"/>
      <c r="C3919" s="128"/>
      <c r="D3919" s="129"/>
      <c r="E3919" s="135"/>
      <c r="F3919" s="142" t="s">
        <v>539</v>
      </c>
      <c r="G3919" s="142" t="s">
        <v>1046</v>
      </c>
      <c r="H3919" s="193"/>
      <c r="I3919" s="193"/>
      <c r="J3919" s="193"/>
      <c r="K3919" s="193"/>
      <c r="L3919" s="193"/>
      <c r="M3919" s="193"/>
      <c r="N3919" s="193"/>
      <c r="O3919" s="193"/>
    </row>
    <row r="3920" spans="1:15" ht="21.75" customHeight="1">
      <c r="A3920" s="147"/>
      <c r="B3920" s="118"/>
      <c r="C3920" s="119"/>
      <c r="D3920" s="120"/>
      <c r="E3920" s="135"/>
      <c r="F3920" s="144" t="s">
        <v>540</v>
      </c>
      <c r="G3920" s="144" t="s">
        <v>1047</v>
      </c>
      <c r="H3920" s="193"/>
      <c r="I3920" s="193"/>
      <c r="J3920" s="193"/>
      <c r="K3920" s="193"/>
      <c r="L3920" s="193"/>
      <c r="M3920" s="193"/>
      <c r="N3920" s="193"/>
      <c r="O3920" s="193"/>
    </row>
    <row r="3921" spans="1:15" ht="21.75" customHeight="1">
      <c r="A3921" s="141">
        <v>10</v>
      </c>
      <c r="B3921" s="114"/>
      <c r="C3921" s="115"/>
      <c r="D3921" s="116" t="s">
        <v>90</v>
      </c>
      <c r="E3921" s="135" t="s">
        <v>69</v>
      </c>
      <c r="F3921" s="746" t="s">
        <v>891</v>
      </c>
      <c r="G3921" s="748"/>
      <c r="H3921" s="193"/>
      <c r="I3921" s="193"/>
      <c r="J3921" s="193"/>
      <c r="K3921" s="193"/>
      <c r="L3921" s="193"/>
      <c r="M3921" s="193"/>
      <c r="N3921" s="193"/>
      <c r="O3921" s="193"/>
    </row>
    <row r="3922" spans="1:15" ht="17.25" customHeight="1">
      <c r="A3922" s="141">
        <v>11</v>
      </c>
      <c r="B3922" s="739" t="s">
        <v>91</v>
      </c>
      <c r="C3922" s="740"/>
      <c r="D3922" s="741"/>
      <c r="E3922" s="135" t="s">
        <v>69</v>
      </c>
      <c r="F3922" s="777" t="s">
        <v>607</v>
      </c>
      <c r="G3922" s="777"/>
    </row>
    <row r="3923" spans="1:15" ht="17.25" customHeight="1">
      <c r="A3923" s="162"/>
      <c r="B3923" s="127"/>
      <c r="C3923" s="128"/>
      <c r="D3923" s="129"/>
      <c r="E3923" s="135"/>
      <c r="F3923" s="771" t="s">
        <v>1131</v>
      </c>
      <c r="G3923" s="771"/>
    </row>
    <row r="3924" spans="1:15" ht="17.25" customHeight="1">
      <c r="A3924" s="162"/>
      <c r="B3924" s="127"/>
      <c r="C3924" s="128"/>
      <c r="D3924" s="129"/>
      <c r="E3924" s="135"/>
      <c r="F3924" s="776" t="s">
        <v>1132</v>
      </c>
      <c r="G3924" s="776"/>
    </row>
    <row r="3925" spans="1:15" ht="15.75" customHeight="1">
      <c r="A3925" s="162"/>
      <c r="B3925" s="127"/>
      <c r="C3925" s="128"/>
      <c r="D3925" s="129"/>
      <c r="E3925" s="135"/>
      <c r="F3925" s="777" t="s">
        <v>609</v>
      </c>
      <c r="G3925" s="777"/>
    </row>
    <row r="3926" spans="1:15" ht="17.25" customHeight="1">
      <c r="A3926" s="162"/>
      <c r="B3926" s="127"/>
      <c r="C3926" s="128"/>
      <c r="D3926" s="129"/>
      <c r="E3926" s="135"/>
      <c r="F3926" s="776" t="s">
        <v>610</v>
      </c>
      <c r="G3926" s="776"/>
    </row>
    <row r="3927" spans="1:15" ht="31.5" customHeight="1">
      <c r="A3927" s="215">
        <v>12</v>
      </c>
      <c r="B3927" s="212"/>
      <c r="C3927" s="244"/>
      <c r="D3927" s="163" t="s">
        <v>92</v>
      </c>
      <c r="E3927" s="245" t="s">
        <v>69</v>
      </c>
      <c r="F3927" s="771" t="s">
        <v>892</v>
      </c>
      <c r="G3927" s="771"/>
    </row>
    <row r="3928" spans="1:15" ht="31.5" customHeight="1">
      <c r="A3928" s="216"/>
      <c r="B3928" s="247"/>
      <c r="C3928" s="248"/>
      <c r="D3928" s="235"/>
      <c r="E3928" s="245"/>
      <c r="F3928" s="771" t="s">
        <v>893</v>
      </c>
      <c r="G3928" s="771"/>
    </row>
    <row r="3929" spans="1:15" ht="31.5" customHeight="1">
      <c r="A3929" s="213"/>
      <c r="B3929" s="251"/>
      <c r="C3929" s="252"/>
      <c r="D3929" s="265"/>
      <c r="E3929" s="245"/>
      <c r="F3929" s="771" t="s">
        <v>894</v>
      </c>
      <c r="G3929" s="771"/>
    </row>
    <row r="3930" spans="1:15" ht="31.5" customHeight="1">
      <c r="A3930" s="213"/>
      <c r="B3930" s="251"/>
      <c r="C3930" s="252"/>
      <c r="D3930" s="265"/>
      <c r="E3930" s="245"/>
      <c r="F3930" s="771" t="s">
        <v>895</v>
      </c>
      <c r="G3930" s="771"/>
    </row>
    <row r="3931" spans="1:15" ht="31.5" customHeight="1">
      <c r="A3931" s="213"/>
      <c r="B3931" s="251"/>
      <c r="C3931" s="252"/>
      <c r="D3931" s="265"/>
      <c r="E3931" s="245"/>
      <c r="F3931" s="771" t="s">
        <v>896</v>
      </c>
      <c r="G3931" s="771"/>
    </row>
    <row r="3932" spans="1:15" ht="31.5" customHeight="1">
      <c r="A3932" s="213"/>
      <c r="B3932" s="251"/>
      <c r="C3932" s="252"/>
      <c r="D3932" s="265"/>
      <c r="E3932" s="245"/>
      <c r="F3932" s="771" t="s">
        <v>897</v>
      </c>
      <c r="G3932" s="771"/>
    </row>
    <row r="3933" spans="1:15" ht="31.5" customHeight="1">
      <c r="A3933" s="213"/>
      <c r="B3933" s="251"/>
      <c r="C3933" s="252"/>
      <c r="D3933" s="265"/>
      <c r="E3933" s="245"/>
      <c r="F3933" s="771" t="s">
        <v>898</v>
      </c>
      <c r="G3933" s="771"/>
    </row>
    <row r="3934" spans="1:15" ht="31.5" customHeight="1">
      <c r="A3934" s="214"/>
      <c r="B3934" s="217"/>
      <c r="C3934" s="255"/>
      <c r="D3934" s="161"/>
      <c r="E3934" s="245"/>
      <c r="F3934" s="771" t="s">
        <v>899</v>
      </c>
      <c r="G3934" s="771"/>
    </row>
    <row r="3935" spans="1:15" ht="13.5" customHeight="1">
      <c r="A3935" s="141">
        <v>13</v>
      </c>
      <c r="B3935" s="114"/>
      <c r="C3935" s="115"/>
      <c r="D3935" s="116" t="s">
        <v>93</v>
      </c>
      <c r="E3935" s="135" t="s">
        <v>69</v>
      </c>
      <c r="F3935" s="771" t="s">
        <v>900</v>
      </c>
      <c r="G3935" s="771"/>
    </row>
    <row r="3936" spans="1:15" ht="13.5" customHeight="1">
      <c r="A3936" s="146"/>
      <c r="B3936" s="126"/>
      <c r="C3936" s="132"/>
      <c r="D3936" s="130"/>
      <c r="E3936" s="135"/>
      <c r="F3936" s="771" t="s">
        <v>901</v>
      </c>
      <c r="G3936" s="771"/>
    </row>
    <row r="3937" spans="1:7" ht="13.5" customHeight="1">
      <c r="A3937" s="162"/>
      <c r="B3937" s="127"/>
      <c r="C3937" s="128"/>
      <c r="D3937" s="129"/>
      <c r="E3937" s="135"/>
      <c r="F3937" s="771" t="s">
        <v>671</v>
      </c>
      <c r="G3937" s="771"/>
    </row>
    <row r="3938" spans="1:7" ht="13.5" customHeight="1">
      <c r="A3938" s="162"/>
      <c r="B3938" s="127"/>
      <c r="C3938" s="128"/>
      <c r="D3938" s="129"/>
      <c r="E3938" s="135"/>
      <c r="F3938" s="771" t="s">
        <v>902</v>
      </c>
      <c r="G3938" s="771"/>
    </row>
    <row r="3939" spans="1:7" ht="13.5" customHeight="1">
      <c r="A3939" s="162"/>
      <c r="B3939" s="127"/>
      <c r="C3939" s="128"/>
      <c r="D3939" s="129"/>
      <c r="E3939" s="135"/>
      <c r="F3939" s="771" t="s">
        <v>723</v>
      </c>
      <c r="G3939" s="771"/>
    </row>
    <row r="3940" spans="1:7" ht="13.5" customHeight="1">
      <c r="A3940" s="162"/>
      <c r="B3940" s="127"/>
      <c r="C3940" s="128"/>
      <c r="D3940" s="129"/>
      <c r="E3940" s="135"/>
      <c r="F3940" s="771" t="s">
        <v>631</v>
      </c>
      <c r="G3940" s="771"/>
    </row>
    <row r="3941" spans="1:7" ht="15.75" customHeight="1">
      <c r="A3941" s="162"/>
      <c r="B3941" s="127"/>
      <c r="C3941" s="128"/>
      <c r="D3941" s="129"/>
      <c r="E3941" s="135"/>
      <c r="F3941" s="771" t="s">
        <v>632</v>
      </c>
      <c r="G3941" s="771"/>
    </row>
    <row r="3942" spans="1:7" ht="16.5" customHeight="1">
      <c r="A3942" s="162"/>
      <c r="B3942" s="127"/>
      <c r="C3942" s="128"/>
      <c r="D3942" s="129"/>
      <c r="E3942" s="135"/>
      <c r="F3942" s="771" t="s">
        <v>633</v>
      </c>
      <c r="G3942" s="771"/>
    </row>
    <row r="3943" spans="1:7" ht="16.5" customHeight="1">
      <c r="A3943" s="162"/>
      <c r="B3943" s="127"/>
      <c r="C3943" s="128"/>
      <c r="D3943" s="129"/>
      <c r="E3943" s="135"/>
      <c r="F3943" s="771" t="s">
        <v>634</v>
      </c>
      <c r="G3943" s="771"/>
    </row>
    <row r="3944" spans="1:7" ht="33" customHeight="1">
      <c r="A3944" s="162"/>
      <c r="B3944" s="127"/>
      <c r="C3944" s="128"/>
      <c r="D3944" s="129"/>
      <c r="E3944" s="135"/>
      <c r="F3944" s="771" t="s">
        <v>635</v>
      </c>
      <c r="G3944" s="771"/>
    </row>
    <row r="3945" spans="1:7" ht="17.25" customHeight="1">
      <c r="A3945" s="147"/>
      <c r="B3945" s="118"/>
      <c r="C3945" s="119"/>
      <c r="D3945" s="120"/>
      <c r="E3945" s="135"/>
      <c r="F3945" s="771" t="s">
        <v>636</v>
      </c>
      <c r="G3945" s="771"/>
    </row>
    <row r="3946" spans="1:7" ht="17.25" customHeight="1">
      <c r="A3946" s="141">
        <v>14</v>
      </c>
      <c r="B3946" s="114"/>
      <c r="C3946" s="115"/>
      <c r="D3946" s="116" t="s">
        <v>94</v>
      </c>
      <c r="E3946" s="135" t="s">
        <v>69</v>
      </c>
      <c r="F3946" s="814" t="s">
        <v>724</v>
      </c>
      <c r="G3946" s="814"/>
    </row>
    <row r="3947" spans="1:7" ht="17.25" customHeight="1">
      <c r="A3947" s="146"/>
      <c r="B3947" s="126"/>
      <c r="C3947" s="132"/>
      <c r="D3947" s="130"/>
      <c r="E3947" s="135"/>
      <c r="F3947" s="771" t="s">
        <v>638</v>
      </c>
      <c r="G3947" s="771"/>
    </row>
    <row r="3948" spans="1:7" ht="17.25" customHeight="1">
      <c r="A3948" s="162"/>
      <c r="B3948" s="127"/>
      <c r="C3948" s="128"/>
      <c r="D3948" s="129"/>
      <c r="E3948" s="135"/>
      <c r="F3948" s="771" t="s">
        <v>639</v>
      </c>
      <c r="G3948" s="771"/>
    </row>
    <row r="3949" spans="1:7" ht="21" customHeight="1">
      <c r="A3949" s="162"/>
      <c r="B3949" s="127"/>
      <c r="C3949" s="128"/>
      <c r="D3949" s="129"/>
      <c r="E3949" s="135"/>
      <c r="F3949" s="771" t="s">
        <v>641</v>
      </c>
      <c r="G3949" s="771"/>
    </row>
    <row r="3950" spans="1:7" s="42" customFormat="1" ht="21" customHeight="1">
      <c r="A3950" s="162"/>
      <c r="B3950" s="127"/>
      <c r="C3950" s="128"/>
      <c r="D3950" s="129"/>
      <c r="E3950" s="135"/>
      <c r="F3950" s="813" t="s">
        <v>137</v>
      </c>
      <c r="G3950" s="813"/>
    </row>
    <row r="3951" spans="1:7" s="42" customFormat="1" ht="21" customHeight="1">
      <c r="A3951" s="162"/>
      <c r="B3951" s="127"/>
      <c r="C3951" s="128"/>
      <c r="D3951" s="129"/>
      <c r="E3951" s="135"/>
      <c r="F3951" s="814" t="s">
        <v>729</v>
      </c>
      <c r="G3951" s="814"/>
    </row>
    <row r="3952" spans="1:7" s="42" customFormat="1" ht="21" customHeight="1">
      <c r="A3952" s="162"/>
      <c r="B3952" s="127"/>
      <c r="C3952" s="128"/>
      <c r="D3952" s="129"/>
      <c r="E3952" s="135"/>
      <c r="F3952" s="813" t="s">
        <v>903</v>
      </c>
      <c r="G3952" s="813"/>
    </row>
    <row r="3953" spans="1:7" s="42" customFormat="1" ht="30" customHeight="1">
      <c r="A3953" s="147"/>
      <c r="B3953" s="118"/>
      <c r="C3953" s="119"/>
      <c r="D3953" s="120"/>
      <c r="E3953" s="135"/>
      <c r="F3953" s="813" t="s">
        <v>916</v>
      </c>
      <c r="G3953" s="813"/>
    </row>
    <row r="3954" spans="1:7" s="42" customFormat="1" ht="21" customHeight="1">
      <c r="A3954" s="141">
        <v>15</v>
      </c>
      <c r="B3954" s="114"/>
      <c r="C3954" s="115"/>
      <c r="D3954" s="116" t="s">
        <v>95</v>
      </c>
      <c r="E3954" s="135" t="s">
        <v>69</v>
      </c>
      <c r="F3954" s="148"/>
      <c r="G3954" s="116"/>
    </row>
    <row r="3955" spans="1:7" s="42" customFormat="1" ht="21" customHeight="1">
      <c r="A3955" s="149"/>
      <c r="B3955" s="135" t="s">
        <v>115</v>
      </c>
      <c r="C3955" s="135"/>
      <c r="D3955" s="135" t="s">
        <v>96</v>
      </c>
      <c r="E3955" s="135" t="s">
        <v>69</v>
      </c>
      <c r="F3955" s="148" t="s">
        <v>146</v>
      </c>
      <c r="G3955" s="116"/>
    </row>
    <row r="3956" spans="1:7" s="42" customFormat="1" ht="21" customHeight="1">
      <c r="A3956" s="152"/>
      <c r="B3956" s="135" t="s">
        <v>116</v>
      </c>
      <c r="C3956" s="135"/>
      <c r="D3956" s="135" t="s">
        <v>97</v>
      </c>
      <c r="E3956" s="135" t="s">
        <v>69</v>
      </c>
      <c r="F3956" s="148" t="s">
        <v>139</v>
      </c>
      <c r="G3956" s="116"/>
    </row>
    <row r="3957" spans="1:7" s="42" customFormat="1" ht="21" customHeight="1">
      <c r="A3957" s="152"/>
      <c r="B3957" s="135" t="s">
        <v>117</v>
      </c>
      <c r="C3957" s="135"/>
      <c r="D3957" s="135" t="s">
        <v>98</v>
      </c>
      <c r="E3957" s="135" t="s">
        <v>69</v>
      </c>
      <c r="F3957" s="148"/>
      <c r="G3957" s="116"/>
    </row>
    <row r="3958" spans="1:7" ht="21" customHeight="1">
      <c r="A3958" s="152"/>
      <c r="B3958" s="135"/>
      <c r="C3958" s="135" t="s">
        <v>52</v>
      </c>
      <c r="D3958" s="135" t="s">
        <v>99</v>
      </c>
      <c r="E3958" s="135" t="s">
        <v>69</v>
      </c>
      <c r="F3958" s="148" t="s">
        <v>140</v>
      </c>
      <c r="G3958" s="116"/>
    </row>
    <row r="3959" spans="1:7" ht="21" customHeight="1">
      <c r="A3959" s="152"/>
      <c r="B3959" s="135"/>
      <c r="C3959" s="135" t="s">
        <v>52</v>
      </c>
      <c r="D3959" s="135" t="s">
        <v>100</v>
      </c>
      <c r="E3959" s="135" t="s">
        <v>69</v>
      </c>
      <c r="F3959" s="148" t="s">
        <v>52</v>
      </c>
      <c r="G3959" s="116"/>
    </row>
    <row r="3960" spans="1:7" ht="21" customHeight="1">
      <c r="A3960" s="152"/>
      <c r="B3960" s="135" t="s">
        <v>118</v>
      </c>
      <c r="C3960" s="135"/>
      <c r="D3960" s="135" t="s">
        <v>101</v>
      </c>
      <c r="E3960" s="135" t="s">
        <v>69</v>
      </c>
      <c r="F3960" s="148" t="s">
        <v>482</v>
      </c>
      <c r="G3960" s="116"/>
    </row>
    <row r="3961" spans="1:7" ht="21" customHeight="1">
      <c r="A3961" s="152"/>
      <c r="B3961" s="135" t="s">
        <v>119</v>
      </c>
      <c r="C3961" s="135"/>
      <c r="D3961" s="135" t="s">
        <v>102</v>
      </c>
      <c r="E3961" s="135" t="s">
        <v>69</v>
      </c>
      <c r="F3961" s="148" t="s">
        <v>131</v>
      </c>
      <c r="G3961" s="116"/>
    </row>
    <row r="3962" spans="1:7" ht="21" customHeight="1">
      <c r="A3962" s="152"/>
      <c r="B3962" s="135" t="s">
        <v>120</v>
      </c>
      <c r="C3962" s="135"/>
      <c r="D3962" s="135" t="s">
        <v>103</v>
      </c>
      <c r="E3962" s="135" t="s">
        <v>69</v>
      </c>
      <c r="F3962" s="148" t="s">
        <v>52</v>
      </c>
      <c r="G3962" s="116"/>
    </row>
    <row r="3963" spans="1:7" ht="21" customHeight="1">
      <c r="A3963" s="152"/>
      <c r="B3963" s="135" t="s">
        <v>121</v>
      </c>
      <c r="C3963" s="135"/>
      <c r="D3963" s="135" t="s">
        <v>104</v>
      </c>
      <c r="E3963" s="135" t="s">
        <v>69</v>
      </c>
      <c r="F3963" s="148" t="s">
        <v>132</v>
      </c>
      <c r="G3963" s="116"/>
    </row>
    <row r="3964" spans="1:7" ht="21" customHeight="1">
      <c r="A3964" s="152"/>
      <c r="B3964" s="135" t="s">
        <v>122</v>
      </c>
      <c r="C3964" s="135"/>
      <c r="D3964" s="135" t="s">
        <v>105</v>
      </c>
      <c r="E3964" s="135" t="s">
        <v>69</v>
      </c>
      <c r="F3964" s="148" t="s">
        <v>52</v>
      </c>
      <c r="G3964" s="116"/>
    </row>
    <row r="3965" spans="1:7" ht="21" customHeight="1">
      <c r="A3965" s="152"/>
      <c r="B3965" s="135" t="s">
        <v>123</v>
      </c>
      <c r="C3965" s="135"/>
      <c r="D3965" s="135" t="s">
        <v>106</v>
      </c>
      <c r="E3965" s="135" t="s">
        <v>69</v>
      </c>
      <c r="F3965" s="148" t="s">
        <v>52</v>
      </c>
      <c r="G3965" s="116"/>
    </row>
    <row r="3966" spans="1:7" ht="21" customHeight="1">
      <c r="A3966" s="150"/>
      <c r="B3966" s="135" t="s">
        <v>124</v>
      </c>
      <c r="C3966" s="135"/>
      <c r="D3966" s="135" t="s">
        <v>107</v>
      </c>
      <c r="E3966" s="135" t="s">
        <v>69</v>
      </c>
      <c r="F3966" s="148" t="s">
        <v>52</v>
      </c>
      <c r="G3966" s="116"/>
    </row>
    <row r="3967" spans="1:7" ht="18" customHeight="1">
      <c r="A3967" s="155"/>
      <c r="B3967" s="155"/>
      <c r="C3967" s="155"/>
      <c r="D3967" s="155"/>
      <c r="E3967" s="155"/>
      <c r="F3967" s="155"/>
      <c r="G3967" s="113"/>
    </row>
    <row r="3968" spans="1:7" ht="18" customHeight="1">
      <c r="A3968" s="781" t="s">
        <v>133</v>
      </c>
      <c r="B3968" s="781"/>
      <c r="C3968" s="781"/>
      <c r="D3968" s="781"/>
      <c r="E3968" s="155"/>
      <c r="F3968" s="168"/>
      <c r="G3968" s="177" t="s">
        <v>152</v>
      </c>
    </row>
    <row r="3969" spans="1:7" ht="17.25" customHeight="1">
      <c r="A3969" s="155"/>
      <c r="B3969" s="155"/>
      <c r="C3969" s="155"/>
      <c r="D3969" s="168"/>
      <c r="E3969" s="155"/>
      <c r="F3969" s="168"/>
      <c r="G3969" s="177"/>
    </row>
    <row r="3970" spans="1:7" ht="37.5" customHeight="1">
      <c r="A3970" s="155"/>
      <c r="B3970" s="155"/>
      <c r="C3970" s="155"/>
      <c r="D3970" s="168"/>
      <c r="E3970" s="155"/>
      <c r="F3970" s="168"/>
      <c r="G3970" s="177"/>
    </row>
    <row r="3971" spans="1:7" ht="17.25" customHeight="1">
      <c r="A3971" s="932" t="s">
        <v>383</v>
      </c>
      <c r="B3971" s="261"/>
      <c r="C3971" s="261"/>
      <c r="D3971" s="261"/>
      <c r="E3971" s="155"/>
      <c r="F3971" s="168"/>
      <c r="G3971" s="941" t="s">
        <v>322</v>
      </c>
    </row>
    <row r="3972" spans="1:7" ht="17.25" customHeight="1">
      <c r="A3972" s="155"/>
      <c r="B3972" s="781" t="s">
        <v>1351</v>
      </c>
      <c r="C3972" s="781"/>
      <c r="D3972" s="781"/>
      <c r="E3972" s="155"/>
      <c r="F3972" s="155"/>
      <c r="G3972" s="678" t="s">
        <v>1490</v>
      </c>
    </row>
    <row r="3973" spans="1:7" ht="17.25" customHeight="1">
      <c r="A3973" s="155"/>
      <c r="B3973" s="155"/>
      <c r="C3973" s="155"/>
      <c r="D3973" s="155"/>
      <c r="E3973" s="155"/>
      <c r="F3973" s="155"/>
      <c r="G3973" s="113"/>
    </row>
    <row r="3974" spans="1:7" ht="17.25" customHeight="1">
      <c r="A3974" s="155"/>
      <c r="B3974" s="155"/>
      <c r="C3974" s="155"/>
      <c r="D3974" s="155"/>
      <c r="E3974" s="155"/>
      <c r="F3974" s="155"/>
      <c r="G3974" s="113"/>
    </row>
    <row r="3975" spans="1:7" ht="17.25" customHeight="1">
      <c r="A3975" s="155"/>
      <c r="B3975" s="155"/>
      <c r="C3975" s="155"/>
      <c r="D3975" s="155"/>
      <c r="E3975" s="155"/>
      <c r="F3975" s="155"/>
      <c r="G3975" s="113"/>
    </row>
    <row r="3976" spans="1:7" ht="17.25" customHeight="1">
      <c r="A3976" s="155"/>
      <c r="B3976" s="155"/>
      <c r="C3976" s="155"/>
      <c r="D3976" s="155"/>
      <c r="E3976" s="155"/>
      <c r="F3976" s="155"/>
      <c r="G3976" s="113"/>
    </row>
    <row r="3977" spans="1:7" ht="17.25" customHeight="1">
      <c r="A3977" s="155"/>
      <c r="B3977" s="155"/>
      <c r="C3977" s="155"/>
      <c r="D3977" s="155"/>
      <c r="E3977" s="155"/>
      <c r="F3977" s="155"/>
      <c r="G3977" s="113"/>
    </row>
    <row r="3978" spans="1:7" ht="17.25" customHeight="1">
      <c r="A3978" s="155"/>
      <c r="B3978" s="155"/>
      <c r="C3978" s="155"/>
      <c r="D3978" s="155"/>
      <c r="E3978" s="155"/>
      <c r="F3978" s="155"/>
      <c r="G3978" s="113"/>
    </row>
    <row r="3979" spans="1:7" ht="17.25" customHeight="1">
      <c r="A3979" s="155"/>
      <c r="B3979" s="155"/>
      <c r="C3979" s="155"/>
      <c r="D3979" s="155"/>
      <c r="E3979" s="155"/>
      <c r="F3979" s="155"/>
      <c r="G3979" s="113"/>
    </row>
    <row r="3980" spans="1:7" ht="17.25" customHeight="1">
      <c r="A3980" s="155"/>
      <c r="B3980" s="155"/>
      <c r="C3980" s="155"/>
      <c r="D3980" s="155"/>
      <c r="E3980" s="155"/>
      <c r="F3980" s="155"/>
      <c r="G3980" s="113"/>
    </row>
    <row r="3981" spans="1:7" ht="17.25" customHeight="1">
      <c r="A3981" s="155"/>
      <c r="B3981" s="155"/>
      <c r="C3981" s="155"/>
      <c r="D3981" s="155"/>
      <c r="E3981" s="155"/>
      <c r="F3981" s="155"/>
      <c r="G3981" s="113"/>
    </row>
    <row r="3982" spans="1:7" ht="17.25" customHeight="1">
      <c r="A3982" s="155"/>
      <c r="B3982" s="155"/>
      <c r="C3982" s="155"/>
      <c r="D3982" s="155"/>
      <c r="E3982" s="155"/>
      <c r="F3982" s="155"/>
      <c r="G3982" s="113"/>
    </row>
    <row r="3983" spans="1:7" ht="17.25" customHeight="1">
      <c r="A3983" s="155"/>
      <c r="B3983" s="155"/>
      <c r="C3983" s="155"/>
      <c r="D3983" s="155"/>
      <c r="E3983" s="155"/>
      <c r="F3983" s="155"/>
      <c r="G3983" s="113"/>
    </row>
    <row r="3984" spans="1:7" ht="17.25" customHeight="1">
      <c r="A3984" s="155"/>
      <c r="B3984" s="155"/>
      <c r="C3984" s="155"/>
      <c r="D3984" s="155"/>
      <c r="E3984" s="155"/>
      <c r="F3984" s="155"/>
      <c r="G3984" s="113"/>
    </row>
    <row r="3985" spans="1:7" ht="17.25" customHeight="1">
      <c r="A3985" s="155"/>
      <c r="B3985" s="155"/>
      <c r="C3985" s="155"/>
      <c r="D3985" s="155"/>
      <c r="E3985" s="155"/>
      <c r="F3985" s="155"/>
      <c r="G3985" s="113"/>
    </row>
    <row r="3986" spans="1:7" ht="17.25" customHeight="1">
      <c r="A3986" s="155"/>
      <c r="B3986" s="155"/>
      <c r="C3986" s="155"/>
      <c r="D3986" s="155"/>
      <c r="E3986" s="155"/>
      <c r="F3986" s="155"/>
      <c r="G3986" s="113"/>
    </row>
    <row r="3987" spans="1:7" ht="17.25" customHeight="1">
      <c r="A3987" s="155"/>
      <c r="B3987" s="155"/>
      <c r="C3987" s="155"/>
      <c r="D3987" s="155"/>
      <c r="E3987" s="155"/>
      <c r="F3987" s="155"/>
      <c r="G3987" s="113"/>
    </row>
    <row r="3988" spans="1:7" ht="17.25" customHeight="1">
      <c r="A3988" s="155"/>
      <c r="B3988" s="155"/>
      <c r="C3988" s="155"/>
      <c r="D3988" s="155"/>
      <c r="E3988" s="155"/>
      <c r="F3988" s="155"/>
      <c r="G3988" s="113"/>
    </row>
    <row r="3989" spans="1:7" ht="17.25" customHeight="1">
      <c r="A3989" s="155"/>
      <c r="B3989" s="155"/>
      <c r="C3989" s="155"/>
      <c r="D3989" s="155"/>
      <c r="E3989" s="155"/>
      <c r="F3989" s="155"/>
      <c r="G3989" s="113"/>
    </row>
    <row r="3990" spans="1:7" ht="17.25" customHeight="1">
      <c r="A3990" s="155"/>
      <c r="B3990" s="155"/>
      <c r="C3990" s="155"/>
      <c r="D3990" s="155"/>
      <c r="E3990" s="155"/>
      <c r="F3990" s="155"/>
      <c r="G3990" s="113"/>
    </row>
    <row r="3991" spans="1:7" ht="17.25" customHeight="1">
      <c r="A3991" s="155"/>
      <c r="B3991" s="155"/>
      <c r="C3991" s="155"/>
      <c r="D3991" s="155"/>
      <c r="E3991" s="155"/>
      <c r="F3991" s="155"/>
      <c r="G3991" s="113"/>
    </row>
    <row r="3992" spans="1:7" ht="17.25" customHeight="1">
      <c r="A3992" s="155"/>
      <c r="B3992" s="155"/>
      <c r="C3992" s="155"/>
      <c r="D3992" s="155"/>
      <c r="E3992" s="155"/>
      <c r="F3992" s="155"/>
      <c r="G3992" s="113"/>
    </row>
    <row r="3993" spans="1:7" ht="17.25" customHeight="1">
      <c r="A3993" s="155"/>
      <c r="B3993" s="155"/>
      <c r="C3993" s="155"/>
      <c r="D3993" s="155"/>
      <c r="E3993" s="155"/>
      <c r="F3993" s="155"/>
      <c r="G3993" s="113"/>
    </row>
    <row r="3994" spans="1:7" ht="17.25" customHeight="1">
      <c r="A3994" s="155"/>
      <c r="B3994" s="155"/>
      <c r="C3994" s="155"/>
      <c r="D3994" s="155"/>
      <c r="E3994" s="155"/>
      <c r="F3994" s="155"/>
      <c r="G3994" s="113"/>
    </row>
    <row r="3995" spans="1:7" ht="17.25" customHeight="1">
      <c r="A3995" s="155"/>
      <c r="B3995" s="155"/>
      <c r="C3995" s="155"/>
      <c r="D3995" s="155"/>
      <c r="E3995" s="155"/>
      <c r="F3995" s="155"/>
      <c r="G3995" s="113"/>
    </row>
    <row r="3996" spans="1:7" ht="17.25" customHeight="1">
      <c r="A3996" s="155"/>
      <c r="B3996" s="155"/>
      <c r="C3996" s="155"/>
      <c r="D3996" s="155"/>
      <c r="E3996" s="155"/>
      <c r="F3996" s="155"/>
      <c r="G3996" s="113"/>
    </row>
    <row r="3997" spans="1:7" ht="17.25" customHeight="1">
      <c r="A3997" s="155"/>
      <c r="B3997" s="155"/>
      <c r="C3997" s="155"/>
      <c r="D3997" s="155"/>
      <c r="E3997" s="155"/>
      <c r="F3997" s="155"/>
      <c r="G3997" s="113"/>
    </row>
    <row r="3998" spans="1:7" ht="17.25" customHeight="1">
      <c r="A3998" s="155"/>
      <c r="B3998" s="155"/>
      <c r="C3998" s="155"/>
      <c r="D3998" s="155"/>
      <c r="E3998" s="155"/>
      <c r="F3998" s="155"/>
      <c r="G3998" s="113"/>
    </row>
    <row r="3999" spans="1:7" ht="17.25" customHeight="1">
      <c r="A3999" s="155"/>
      <c r="B3999" s="155"/>
      <c r="C3999" s="155"/>
      <c r="D3999" s="155"/>
      <c r="E3999" s="155"/>
      <c r="F3999" s="155"/>
      <c r="G3999" s="113"/>
    </row>
    <row r="4000" spans="1:7" ht="17.25" customHeight="1">
      <c r="A4000" s="155"/>
      <c r="B4000" s="155"/>
      <c r="C4000" s="155"/>
      <c r="D4000" s="155"/>
      <c r="E4000" s="155"/>
      <c r="F4000" s="155"/>
      <c r="G4000" s="113"/>
    </row>
    <row r="4001" spans="1:7" ht="17.25" customHeight="1">
      <c r="A4001" s="155"/>
      <c r="B4001" s="155"/>
      <c r="C4001" s="155"/>
      <c r="D4001" s="155"/>
      <c r="E4001" s="155"/>
      <c r="F4001" s="155"/>
      <c r="G4001" s="113"/>
    </row>
    <row r="4002" spans="1:7" ht="17.25" customHeight="1">
      <c r="A4002" s="155"/>
      <c r="B4002" s="155"/>
      <c r="C4002" s="155"/>
      <c r="D4002" s="155"/>
      <c r="E4002" s="155"/>
      <c r="F4002" s="155"/>
      <c r="G4002" s="113"/>
    </row>
    <row r="4003" spans="1:7" ht="17.25" customHeight="1">
      <c r="A4003" s="155"/>
      <c r="B4003" s="155"/>
      <c r="C4003" s="155"/>
      <c r="D4003" s="155"/>
      <c r="E4003" s="155"/>
      <c r="F4003" s="155"/>
      <c r="G4003" s="113"/>
    </row>
    <row r="4004" spans="1:7" ht="17.25" customHeight="1">
      <c r="A4004" s="155"/>
      <c r="B4004" s="155"/>
      <c r="C4004" s="155"/>
      <c r="D4004" s="155"/>
      <c r="E4004" s="155"/>
      <c r="F4004" s="155"/>
      <c r="G4004" s="113"/>
    </row>
    <row r="4005" spans="1:7" ht="17.25" customHeight="1">
      <c r="A4005" s="155"/>
      <c r="B4005" s="155"/>
      <c r="C4005" s="155"/>
      <c r="D4005" s="155"/>
      <c r="E4005" s="155"/>
      <c r="F4005" s="155"/>
      <c r="G4005" s="113"/>
    </row>
    <row r="4006" spans="1:7" ht="17.25" customHeight="1">
      <c r="A4006" s="155"/>
      <c r="B4006" s="155"/>
      <c r="C4006" s="155"/>
      <c r="D4006" s="155"/>
      <c r="E4006" s="155"/>
      <c r="F4006" s="155"/>
      <c r="G4006" s="113"/>
    </row>
    <row r="4007" spans="1:7" ht="17.25" customHeight="1">
      <c r="A4007" s="155"/>
      <c r="B4007" s="155"/>
      <c r="C4007" s="155"/>
      <c r="D4007" s="155"/>
      <c r="E4007" s="155"/>
      <c r="F4007" s="155"/>
      <c r="G4007" s="113"/>
    </row>
    <row r="4008" spans="1:7" ht="17.25" customHeight="1">
      <c r="A4008" s="155"/>
      <c r="B4008" s="155"/>
      <c r="C4008" s="155"/>
      <c r="D4008" s="155"/>
      <c r="E4008" s="155"/>
      <c r="F4008" s="155"/>
      <c r="G4008" s="113"/>
    </row>
    <row r="4009" spans="1:7" ht="15.75" customHeight="1">
      <c r="A4009" s="738" t="s">
        <v>80</v>
      </c>
      <c r="B4009" s="738"/>
      <c r="C4009" s="738"/>
      <c r="D4009" s="738"/>
      <c r="E4009" s="738"/>
      <c r="F4009" s="738"/>
      <c r="G4009" s="738"/>
    </row>
    <row r="4010" spans="1:7" ht="15.75" customHeight="1">
      <c r="A4010" s="181"/>
      <c r="B4010" s="181"/>
      <c r="C4010" s="181"/>
      <c r="D4010" s="181"/>
      <c r="E4010" s="181"/>
      <c r="F4010" s="181"/>
      <c r="G4010" s="113"/>
    </row>
    <row r="4011" spans="1:7" ht="15.75" customHeight="1">
      <c r="A4011" s="141">
        <v>1</v>
      </c>
      <c r="B4011" s="114"/>
      <c r="C4011" s="115"/>
      <c r="D4011" s="116" t="s">
        <v>81</v>
      </c>
      <c r="E4011" s="135" t="s">
        <v>69</v>
      </c>
      <c r="F4011" s="148"/>
      <c r="G4011" s="116"/>
    </row>
    <row r="4012" spans="1:7" ht="33" customHeight="1">
      <c r="A4012" s="160">
        <v>2</v>
      </c>
      <c r="B4012" s="601"/>
      <c r="C4012" s="171"/>
      <c r="D4012" s="125" t="s">
        <v>82</v>
      </c>
      <c r="E4012" s="143" t="s">
        <v>69</v>
      </c>
      <c r="F4012" s="779" t="s">
        <v>1391</v>
      </c>
      <c r="G4012" s="780"/>
    </row>
    <row r="4013" spans="1:7" ht="15.75" customHeight="1">
      <c r="A4013" s="141">
        <v>3</v>
      </c>
      <c r="B4013" s="114"/>
      <c r="C4013" s="115"/>
      <c r="D4013" s="116" t="s">
        <v>83</v>
      </c>
      <c r="E4013" s="135" t="s">
        <v>69</v>
      </c>
      <c r="F4013" s="148" t="s">
        <v>481</v>
      </c>
      <c r="G4013" s="116"/>
    </row>
    <row r="4014" spans="1:7" ht="49.5" customHeight="1">
      <c r="A4014" s="160">
        <v>4</v>
      </c>
      <c r="B4014" s="121"/>
      <c r="C4014" s="171"/>
      <c r="D4014" s="125" t="s">
        <v>84</v>
      </c>
      <c r="E4014" s="143" t="s">
        <v>69</v>
      </c>
      <c r="F4014" s="803" t="s">
        <v>1441</v>
      </c>
      <c r="G4014" s="804"/>
    </row>
    <row r="4015" spans="1:7" ht="31.5" customHeight="1">
      <c r="A4015" s="160">
        <v>5</v>
      </c>
      <c r="B4015" s="121"/>
      <c r="C4015" s="171"/>
      <c r="D4015" s="125" t="s">
        <v>85</v>
      </c>
      <c r="E4015" s="143" t="s">
        <v>69</v>
      </c>
      <c r="F4015" s="827" t="s">
        <v>1442</v>
      </c>
      <c r="G4015" s="828"/>
    </row>
    <row r="4016" spans="1:7" ht="51" customHeight="1">
      <c r="A4016" s="146"/>
      <c r="B4016" s="126"/>
      <c r="C4016" s="132"/>
      <c r="D4016" s="130"/>
      <c r="E4016" s="135"/>
      <c r="F4016" s="760" t="s">
        <v>1444</v>
      </c>
      <c r="G4016" s="805"/>
    </row>
    <row r="4017" spans="1:15" ht="20.25" customHeight="1">
      <c r="A4017" s="162"/>
      <c r="B4017" s="127"/>
      <c r="C4017" s="128"/>
      <c r="D4017" s="129"/>
      <c r="E4017" s="135"/>
      <c r="F4017" s="760" t="s">
        <v>1445</v>
      </c>
      <c r="G4017" s="761"/>
    </row>
    <row r="4018" spans="1:15" ht="51" customHeight="1">
      <c r="A4018" s="162"/>
      <c r="B4018" s="127"/>
      <c r="C4018" s="128"/>
      <c r="D4018" s="129"/>
      <c r="E4018" s="135"/>
      <c r="F4018" s="779" t="s">
        <v>974</v>
      </c>
      <c r="G4018" s="780"/>
    </row>
    <row r="4019" spans="1:15" ht="33" customHeight="1">
      <c r="A4019" s="162"/>
      <c r="B4019" s="127"/>
      <c r="C4019" s="128"/>
      <c r="D4019" s="129"/>
      <c r="E4019" s="135"/>
      <c r="F4019" s="779" t="s">
        <v>975</v>
      </c>
      <c r="G4019" s="780"/>
    </row>
    <row r="4020" spans="1:15" ht="51" customHeight="1">
      <c r="A4020" s="162"/>
      <c r="B4020" s="127"/>
      <c r="C4020" s="128"/>
      <c r="D4020" s="129"/>
      <c r="E4020" s="135"/>
      <c r="F4020" s="779" t="s">
        <v>1449</v>
      </c>
      <c r="G4020" s="780"/>
    </row>
    <row r="4021" spans="1:15" ht="33.75" customHeight="1">
      <c r="A4021" s="162"/>
      <c r="B4021" s="127"/>
      <c r="C4021" s="128"/>
      <c r="D4021" s="129"/>
      <c r="E4021" s="135"/>
      <c r="F4021" s="779" t="s">
        <v>498</v>
      </c>
      <c r="G4021" s="780"/>
    </row>
    <row r="4022" spans="1:15" ht="34.5" customHeight="1">
      <c r="A4022" s="162"/>
      <c r="B4022" s="127"/>
      <c r="C4022" s="128"/>
      <c r="D4022" s="129"/>
      <c r="E4022" s="135"/>
      <c r="F4022" s="779" t="s">
        <v>1448</v>
      </c>
      <c r="G4022" s="780"/>
    </row>
    <row r="4023" spans="1:15" ht="36" customHeight="1">
      <c r="A4023" s="162"/>
      <c r="B4023" s="127"/>
      <c r="C4023" s="128"/>
      <c r="D4023" s="129"/>
      <c r="E4023" s="135"/>
      <c r="F4023" s="779" t="s">
        <v>501</v>
      </c>
      <c r="G4023" s="780"/>
    </row>
    <row r="4024" spans="1:15" ht="30.75" customHeight="1">
      <c r="A4024" s="162"/>
      <c r="B4024" s="127"/>
      <c r="C4024" s="128"/>
      <c r="D4024" s="129"/>
      <c r="E4024" s="135"/>
      <c r="F4024" s="829" t="s">
        <v>1296</v>
      </c>
      <c r="G4024" s="830"/>
    </row>
    <row r="4025" spans="1:15" ht="33" customHeight="1">
      <c r="A4025" s="160">
        <v>6</v>
      </c>
      <c r="B4025" s="560"/>
      <c r="C4025" s="171"/>
      <c r="D4025" s="125" t="s">
        <v>86</v>
      </c>
      <c r="E4025" s="143" t="s">
        <v>69</v>
      </c>
      <c r="F4025" s="745" t="s">
        <v>591</v>
      </c>
      <c r="G4025" s="745"/>
      <c r="H4025" s="193"/>
      <c r="I4025" s="193"/>
      <c r="J4025" s="193"/>
      <c r="K4025" s="193"/>
      <c r="L4025" s="193"/>
      <c r="M4025" s="193"/>
      <c r="N4025" s="193"/>
      <c r="O4025" s="193"/>
    </row>
    <row r="4026" spans="1:15" ht="33" customHeight="1">
      <c r="A4026" s="146"/>
      <c r="B4026" s="126"/>
      <c r="C4026" s="132"/>
      <c r="D4026" s="130"/>
      <c r="E4026" s="135"/>
      <c r="F4026" s="745" t="s">
        <v>688</v>
      </c>
      <c r="G4026" s="745"/>
      <c r="H4026" s="193"/>
      <c r="I4026" s="193"/>
      <c r="J4026" s="193"/>
      <c r="K4026" s="193"/>
      <c r="L4026" s="193"/>
      <c r="M4026" s="193"/>
      <c r="N4026" s="193"/>
      <c r="O4026" s="193"/>
    </row>
    <row r="4027" spans="1:15" ht="33" customHeight="1">
      <c r="A4027" s="162"/>
      <c r="B4027" s="127"/>
      <c r="C4027" s="128"/>
      <c r="D4027" s="129"/>
      <c r="E4027" s="135"/>
      <c r="F4027" s="745" t="s">
        <v>687</v>
      </c>
      <c r="G4027" s="745"/>
      <c r="H4027" s="193"/>
      <c r="I4027" s="193"/>
      <c r="J4027" s="193"/>
      <c r="K4027" s="193"/>
      <c r="L4027" s="193"/>
      <c r="M4027" s="193"/>
      <c r="N4027" s="193"/>
      <c r="O4027" s="193"/>
    </row>
    <row r="4028" spans="1:15" ht="33" customHeight="1">
      <c r="A4028" s="162"/>
      <c r="B4028" s="127"/>
      <c r="C4028" s="128"/>
      <c r="D4028" s="129"/>
      <c r="E4028" s="135"/>
      <c r="F4028" s="745" t="s">
        <v>689</v>
      </c>
      <c r="G4028" s="745"/>
      <c r="H4028" s="193"/>
      <c r="I4028" s="193"/>
      <c r="J4028" s="193"/>
      <c r="K4028" s="193"/>
      <c r="L4028" s="193"/>
      <c r="M4028" s="193"/>
      <c r="N4028" s="193"/>
      <c r="O4028" s="193"/>
    </row>
    <row r="4029" spans="1:15" ht="33" customHeight="1">
      <c r="A4029" s="162"/>
      <c r="B4029" s="127"/>
      <c r="C4029" s="128"/>
      <c r="D4029" s="129"/>
      <c r="E4029" s="135"/>
      <c r="F4029" s="745" t="s">
        <v>690</v>
      </c>
      <c r="G4029" s="745"/>
      <c r="H4029" s="193"/>
      <c r="I4029" s="193"/>
      <c r="J4029" s="193"/>
      <c r="K4029" s="193"/>
      <c r="L4029" s="193"/>
      <c r="M4029" s="193"/>
      <c r="N4029" s="193"/>
      <c r="O4029" s="193"/>
    </row>
    <row r="4030" spans="1:15" ht="33" customHeight="1">
      <c r="A4030" s="162"/>
      <c r="B4030" s="127"/>
      <c r="C4030" s="128"/>
      <c r="D4030" s="129"/>
      <c r="E4030" s="135"/>
      <c r="F4030" s="745" t="s">
        <v>592</v>
      </c>
      <c r="G4030" s="745"/>
      <c r="H4030" s="193"/>
      <c r="I4030" s="193"/>
      <c r="J4030" s="193"/>
      <c r="K4030" s="193"/>
      <c r="L4030" s="193"/>
      <c r="M4030" s="193"/>
      <c r="N4030" s="193"/>
      <c r="O4030" s="193"/>
    </row>
    <row r="4031" spans="1:15" ht="33" customHeight="1">
      <c r="A4031" s="162"/>
      <c r="B4031" s="127"/>
      <c r="C4031" s="128"/>
      <c r="D4031" s="129"/>
      <c r="E4031" s="135"/>
      <c r="F4031" s="745" t="s">
        <v>593</v>
      </c>
      <c r="G4031" s="745"/>
      <c r="H4031" s="193"/>
      <c r="I4031" s="193"/>
      <c r="J4031" s="193"/>
      <c r="K4031" s="193"/>
      <c r="L4031" s="193"/>
      <c r="M4031" s="193"/>
      <c r="N4031" s="193"/>
      <c r="O4031" s="193"/>
    </row>
    <row r="4032" spans="1:15" ht="63.75" customHeight="1">
      <c r="A4032" s="162"/>
      <c r="B4032" s="127"/>
      <c r="C4032" s="128"/>
      <c r="D4032" s="129"/>
      <c r="E4032" s="135"/>
      <c r="F4032" s="745" t="s">
        <v>594</v>
      </c>
      <c r="G4032" s="745"/>
      <c r="H4032" s="193"/>
      <c r="I4032" s="193"/>
      <c r="J4032" s="193"/>
      <c r="K4032" s="193"/>
      <c r="L4032" s="193"/>
      <c r="M4032" s="193"/>
      <c r="N4032" s="193"/>
      <c r="O4032" s="193"/>
    </row>
    <row r="4033" spans="1:15" ht="33" customHeight="1">
      <c r="A4033" s="162"/>
      <c r="B4033" s="127"/>
      <c r="C4033" s="128"/>
      <c r="D4033" s="129"/>
      <c r="E4033" s="135"/>
      <c r="F4033" s="831" t="s">
        <v>691</v>
      </c>
      <c r="G4033" s="832"/>
      <c r="H4033" s="193"/>
      <c r="I4033" s="193"/>
      <c r="J4033" s="193"/>
      <c r="K4033" s="193"/>
      <c r="L4033" s="193"/>
      <c r="M4033" s="193"/>
      <c r="N4033" s="193"/>
      <c r="O4033" s="193"/>
    </row>
    <row r="4034" spans="1:15" ht="19.5" customHeight="1">
      <c r="A4034" s="162"/>
      <c r="B4034" s="127"/>
      <c r="C4034" s="128"/>
      <c r="D4034" s="129"/>
      <c r="E4034" s="135"/>
      <c r="F4034" s="653" t="s">
        <v>1297</v>
      </c>
      <c r="G4034" s="645"/>
    </row>
    <row r="4035" spans="1:15" ht="19.5" customHeight="1">
      <c r="A4035" s="162"/>
      <c r="B4035" s="127"/>
      <c r="C4035" s="128"/>
      <c r="D4035" s="129"/>
      <c r="E4035" s="135"/>
      <c r="F4035" s="148" t="s">
        <v>439</v>
      </c>
      <c r="G4035" s="116"/>
    </row>
    <row r="4036" spans="1:15" ht="19.5" customHeight="1">
      <c r="A4036" s="147"/>
      <c r="B4036" s="118"/>
      <c r="C4036" s="119"/>
      <c r="D4036" s="120"/>
      <c r="E4036" s="135"/>
      <c r="F4036" s="148" t="s">
        <v>460</v>
      </c>
      <c r="G4036" s="116"/>
    </row>
    <row r="4037" spans="1:15" ht="12.75" customHeight="1">
      <c r="A4037" s="141">
        <v>7</v>
      </c>
      <c r="B4037" s="114"/>
      <c r="C4037" s="115"/>
      <c r="D4037" s="116" t="s">
        <v>87</v>
      </c>
      <c r="E4037" s="135" t="s">
        <v>69</v>
      </c>
      <c r="F4037" s="148" t="s">
        <v>1450</v>
      </c>
      <c r="G4037" s="116"/>
    </row>
    <row r="4038" spans="1:15" ht="30" customHeight="1">
      <c r="A4038" s="160">
        <v>8</v>
      </c>
      <c r="B4038" s="560"/>
      <c r="C4038" s="171"/>
      <c r="D4038" s="125" t="s">
        <v>88</v>
      </c>
      <c r="E4038" s="143" t="s">
        <v>69</v>
      </c>
      <c r="F4038" s="827" t="s">
        <v>1451</v>
      </c>
      <c r="G4038" s="828"/>
    </row>
    <row r="4039" spans="1:15" ht="33.75" customHeight="1">
      <c r="A4039" s="146"/>
      <c r="B4039" s="126"/>
      <c r="C4039" s="132"/>
      <c r="D4039" s="130"/>
      <c r="E4039" s="135"/>
      <c r="F4039" s="760" t="s">
        <v>1452</v>
      </c>
      <c r="G4039" s="805"/>
    </row>
    <row r="4040" spans="1:15" ht="19.5" customHeight="1">
      <c r="A4040" s="162"/>
      <c r="B4040" s="127"/>
      <c r="C4040" s="128"/>
      <c r="D4040" s="129"/>
      <c r="E4040" s="135"/>
      <c r="F4040" s="760" t="s">
        <v>1453</v>
      </c>
      <c r="G4040" s="761"/>
    </row>
    <row r="4041" spans="1:15" ht="30" customHeight="1">
      <c r="A4041" s="162"/>
      <c r="B4041" s="127"/>
      <c r="C4041" s="128"/>
      <c r="D4041" s="129"/>
      <c r="E4041" s="135"/>
      <c r="F4041" s="779" t="s">
        <v>1454</v>
      </c>
      <c r="G4041" s="780"/>
    </row>
    <row r="4042" spans="1:15" ht="18.75" customHeight="1">
      <c r="A4042" s="162"/>
      <c r="B4042" s="127"/>
      <c r="C4042" s="128"/>
      <c r="D4042" s="129"/>
      <c r="E4042" s="135"/>
      <c r="F4042" s="779" t="s">
        <v>1301</v>
      </c>
      <c r="G4042" s="780"/>
    </row>
    <row r="4043" spans="1:15" ht="33.75" customHeight="1">
      <c r="A4043" s="162"/>
      <c r="B4043" s="127"/>
      <c r="C4043" s="128"/>
      <c r="D4043" s="129"/>
      <c r="E4043" s="135"/>
      <c r="F4043" s="779" t="s">
        <v>1455</v>
      </c>
      <c r="G4043" s="780"/>
    </row>
    <row r="4044" spans="1:15" ht="32.25" customHeight="1">
      <c r="A4044" s="162"/>
      <c r="B4044" s="127"/>
      <c r="C4044" s="128"/>
      <c r="D4044" s="129"/>
      <c r="E4044" s="135"/>
      <c r="F4044" s="779" t="s">
        <v>1456</v>
      </c>
      <c r="G4044" s="780"/>
    </row>
    <row r="4045" spans="1:15" ht="30" customHeight="1">
      <c r="A4045" s="162"/>
      <c r="B4045" s="127"/>
      <c r="C4045" s="128"/>
      <c r="D4045" s="129"/>
      <c r="E4045" s="135"/>
      <c r="F4045" s="779" t="s">
        <v>1457</v>
      </c>
      <c r="G4045" s="780"/>
    </row>
    <row r="4046" spans="1:15" ht="20.25" customHeight="1">
      <c r="A4046" s="162"/>
      <c r="B4046" s="127"/>
      <c r="C4046" s="128"/>
      <c r="D4046" s="129"/>
      <c r="E4046" s="135"/>
      <c r="F4046" s="779" t="s">
        <v>1458</v>
      </c>
      <c r="G4046" s="780"/>
    </row>
    <row r="4047" spans="1:15" ht="15.75" customHeight="1">
      <c r="A4047" s="141">
        <v>9</v>
      </c>
      <c r="B4047" s="114"/>
      <c r="C4047" s="115"/>
      <c r="D4047" s="625" t="s">
        <v>89</v>
      </c>
      <c r="E4047" s="135" t="s">
        <v>69</v>
      </c>
      <c r="F4047" s="142" t="s">
        <v>536</v>
      </c>
      <c r="G4047" s="142" t="s">
        <v>1040</v>
      </c>
    </row>
    <row r="4048" spans="1:15" ht="15.75" customHeight="1">
      <c r="A4048" s="146"/>
      <c r="B4048" s="126"/>
      <c r="C4048" s="132"/>
      <c r="D4048" s="130"/>
      <c r="E4048" s="135"/>
      <c r="F4048" s="142" t="s">
        <v>196</v>
      </c>
      <c r="G4048" s="142" t="s">
        <v>1041</v>
      </c>
    </row>
    <row r="4049" spans="1:7" ht="15.75" customHeight="1">
      <c r="A4049" s="162"/>
      <c r="B4049" s="127"/>
      <c r="C4049" s="128"/>
      <c r="D4049" s="129"/>
      <c r="E4049" s="135"/>
      <c r="F4049" s="142" t="s">
        <v>197</v>
      </c>
      <c r="G4049" s="142" t="s">
        <v>221</v>
      </c>
    </row>
    <row r="4050" spans="1:7" ht="15.75" customHeight="1">
      <c r="A4050" s="162"/>
      <c r="B4050" s="127"/>
      <c r="C4050" s="128"/>
      <c r="D4050" s="129"/>
      <c r="E4050" s="135"/>
      <c r="F4050" s="142" t="s">
        <v>537</v>
      </c>
      <c r="G4050" s="142" t="s">
        <v>1042</v>
      </c>
    </row>
    <row r="4051" spans="1:7" ht="15.75" customHeight="1">
      <c r="A4051" s="162"/>
      <c r="B4051" s="127"/>
      <c r="C4051" s="128"/>
      <c r="D4051" s="129"/>
      <c r="E4051" s="135"/>
      <c r="F4051" s="142" t="s">
        <v>538</v>
      </c>
      <c r="G4051" s="142" t="s">
        <v>1043</v>
      </c>
    </row>
    <row r="4052" spans="1:7" ht="15.75" customHeight="1">
      <c r="A4052" s="162"/>
      <c r="B4052" s="127"/>
      <c r="C4052" s="128"/>
      <c r="D4052" s="129"/>
      <c r="E4052" s="135"/>
      <c r="F4052" s="135" t="s">
        <v>198</v>
      </c>
      <c r="G4052" s="135" t="s">
        <v>1044</v>
      </c>
    </row>
    <row r="4053" spans="1:7" ht="15.75" customHeight="1">
      <c r="A4053" s="162"/>
      <c r="B4053" s="127"/>
      <c r="C4053" s="128"/>
      <c r="D4053" s="129"/>
      <c r="E4053" s="135"/>
      <c r="F4053" s="113" t="s">
        <v>199</v>
      </c>
      <c r="G4053" s="135" t="s">
        <v>1045</v>
      </c>
    </row>
    <row r="4054" spans="1:7" ht="15.75" customHeight="1">
      <c r="A4054" s="162"/>
      <c r="B4054" s="127"/>
      <c r="C4054" s="128"/>
      <c r="D4054" s="129"/>
      <c r="E4054" s="135"/>
      <c r="F4054" s="142" t="s">
        <v>539</v>
      </c>
      <c r="G4054" s="142" t="s">
        <v>1046</v>
      </c>
    </row>
    <row r="4055" spans="1:7" ht="15.75" customHeight="1">
      <c r="A4055" s="147"/>
      <c r="B4055" s="118"/>
      <c r="C4055" s="119"/>
      <c r="D4055" s="120"/>
      <c r="E4055" s="135"/>
      <c r="F4055" s="144" t="s">
        <v>540</v>
      </c>
      <c r="G4055" s="144" t="s">
        <v>1047</v>
      </c>
    </row>
    <row r="4056" spans="1:7" ht="16.5" customHeight="1">
      <c r="A4056" s="141">
        <v>10</v>
      </c>
      <c r="B4056" s="114"/>
      <c r="C4056" s="115"/>
      <c r="D4056" s="116" t="s">
        <v>90</v>
      </c>
      <c r="E4056" s="135" t="s">
        <v>69</v>
      </c>
      <c r="F4056" s="746" t="s">
        <v>891</v>
      </c>
      <c r="G4056" s="748"/>
    </row>
    <row r="4057" spans="1:7" ht="16.5" customHeight="1">
      <c r="A4057" s="141">
        <v>11</v>
      </c>
      <c r="B4057" s="739" t="s">
        <v>91</v>
      </c>
      <c r="C4057" s="740"/>
      <c r="D4057" s="741"/>
      <c r="E4057" s="135" t="s">
        <v>69</v>
      </c>
      <c r="F4057" s="775" t="s">
        <v>607</v>
      </c>
      <c r="G4057" s="775"/>
    </row>
    <row r="4058" spans="1:7" ht="30.75" customHeight="1">
      <c r="A4058" s="146"/>
      <c r="B4058" s="126"/>
      <c r="C4058" s="132"/>
      <c r="D4058" s="130"/>
      <c r="E4058" s="135"/>
      <c r="F4058" s="809" t="s">
        <v>1131</v>
      </c>
      <c r="G4058" s="810"/>
    </row>
    <row r="4059" spans="1:7" ht="16.5" customHeight="1">
      <c r="A4059" s="162"/>
      <c r="B4059" s="127"/>
      <c r="C4059" s="128"/>
      <c r="D4059" s="129"/>
      <c r="E4059" s="135"/>
      <c r="F4059" s="776" t="s">
        <v>1132</v>
      </c>
      <c r="G4059" s="776"/>
    </row>
    <row r="4060" spans="1:7" ht="16.5" customHeight="1">
      <c r="A4060" s="162"/>
      <c r="B4060" s="127"/>
      <c r="C4060" s="128"/>
      <c r="D4060" s="129"/>
      <c r="E4060" s="135"/>
      <c r="F4060" s="777" t="s">
        <v>609</v>
      </c>
      <c r="G4060" s="777"/>
    </row>
    <row r="4061" spans="1:7" ht="16.5" customHeight="1">
      <c r="A4061" s="147"/>
      <c r="B4061" s="118"/>
      <c r="C4061" s="119"/>
      <c r="D4061" s="120"/>
      <c r="E4061" s="135"/>
      <c r="F4061" s="776" t="s">
        <v>610</v>
      </c>
      <c r="G4061" s="776"/>
    </row>
    <row r="4062" spans="1:7" ht="33.75" customHeight="1">
      <c r="A4062" s="160">
        <v>12</v>
      </c>
      <c r="B4062" s="114"/>
      <c r="C4062" s="115"/>
      <c r="D4062" s="125" t="s">
        <v>92</v>
      </c>
      <c r="E4062" s="143" t="s">
        <v>69</v>
      </c>
      <c r="F4062" s="827" t="s">
        <v>1459</v>
      </c>
      <c r="G4062" s="828"/>
    </row>
    <row r="4063" spans="1:7" ht="33.75" customHeight="1">
      <c r="A4063" s="182"/>
      <c r="B4063" s="126"/>
      <c r="C4063" s="132"/>
      <c r="D4063" s="133"/>
      <c r="E4063" s="135"/>
      <c r="F4063" s="760" t="s">
        <v>1460</v>
      </c>
      <c r="G4063" s="805"/>
    </row>
    <row r="4064" spans="1:7" ht="16.5" customHeight="1">
      <c r="A4064" s="183"/>
      <c r="B4064" s="127"/>
      <c r="C4064" s="128"/>
      <c r="D4064" s="184"/>
      <c r="E4064" s="135"/>
      <c r="F4064" s="760" t="s">
        <v>1461</v>
      </c>
      <c r="G4064" s="761"/>
    </row>
    <row r="4065" spans="1:7" ht="33.75" customHeight="1">
      <c r="A4065" s="183"/>
      <c r="B4065" s="127"/>
      <c r="C4065" s="128"/>
      <c r="D4065" s="184"/>
      <c r="E4065" s="135"/>
      <c r="F4065" s="779" t="s">
        <v>1462</v>
      </c>
      <c r="G4065" s="780"/>
    </row>
    <row r="4066" spans="1:7" ht="33.75" customHeight="1">
      <c r="A4066" s="183"/>
      <c r="B4066" s="127"/>
      <c r="C4066" s="128"/>
      <c r="D4066" s="184"/>
      <c r="E4066" s="135"/>
      <c r="F4066" s="779" t="s">
        <v>1463</v>
      </c>
      <c r="G4066" s="780"/>
    </row>
    <row r="4067" spans="1:7" ht="46.5" customHeight="1">
      <c r="A4067" s="183"/>
      <c r="B4067" s="127"/>
      <c r="C4067" s="128"/>
      <c r="D4067" s="184"/>
      <c r="E4067" s="135"/>
      <c r="F4067" s="779" t="s">
        <v>1464</v>
      </c>
      <c r="G4067" s="780"/>
    </row>
    <row r="4068" spans="1:7" ht="33.75" customHeight="1">
      <c r="A4068" s="183"/>
      <c r="B4068" s="127"/>
      <c r="C4068" s="128"/>
      <c r="D4068" s="184"/>
      <c r="E4068" s="135"/>
      <c r="F4068" s="779" t="s">
        <v>1465</v>
      </c>
      <c r="G4068" s="780"/>
    </row>
    <row r="4069" spans="1:7" ht="33.75" customHeight="1">
      <c r="A4069" s="183"/>
      <c r="B4069" s="127"/>
      <c r="C4069" s="128"/>
      <c r="D4069" s="184"/>
      <c r="E4069" s="135"/>
      <c r="F4069" s="779" t="s">
        <v>1466</v>
      </c>
      <c r="G4069" s="780"/>
    </row>
    <row r="4070" spans="1:7" ht="30.75" customHeight="1">
      <c r="A4070" s="185"/>
      <c r="B4070" s="118"/>
      <c r="C4070" s="119"/>
      <c r="D4070" s="124"/>
      <c r="E4070" s="135"/>
      <c r="F4070" s="854" t="s">
        <v>1300</v>
      </c>
      <c r="G4070" s="855"/>
    </row>
    <row r="4071" spans="1:7" ht="15" customHeight="1">
      <c r="A4071" s="141">
        <v>13</v>
      </c>
      <c r="B4071" s="114"/>
      <c r="C4071" s="115"/>
      <c r="D4071" s="116" t="s">
        <v>93</v>
      </c>
      <c r="E4071" s="135" t="s">
        <v>69</v>
      </c>
      <c r="F4071" s="148" t="s">
        <v>52</v>
      </c>
      <c r="G4071" s="116"/>
    </row>
    <row r="4072" spans="1:7" ht="15" customHeight="1">
      <c r="A4072" s="141">
        <v>14</v>
      </c>
      <c r="B4072" s="114"/>
      <c r="C4072" s="115"/>
      <c r="D4072" s="116" t="s">
        <v>94</v>
      </c>
      <c r="E4072" s="135" t="s">
        <v>69</v>
      </c>
      <c r="F4072" s="148" t="s">
        <v>724</v>
      </c>
      <c r="G4072" s="116"/>
    </row>
    <row r="4073" spans="1:7" ht="15" customHeight="1">
      <c r="A4073" s="146"/>
      <c r="B4073" s="126"/>
      <c r="C4073" s="132"/>
      <c r="D4073" s="130"/>
      <c r="E4073" s="135"/>
      <c r="F4073" s="148" t="s">
        <v>1298</v>
      </c>
      <c r="G4073" s="116"/>
    </row>
    <row r="4074" spans="1:7" ht="15" customHeight="1">
      <c r="A4074" s="162"/>
      <c r="B4074" s="127"/>
      <c r="C4074" s="128"/>
      <c r="D4074" s="129"/>
      <c r="E4074" s="135"/>
      <c r="F4074" s="148" t="s">
        <v>729</v>
      </c>
      <c r="G4074" s="116"/>
    </row>
    <row r="4075" spans="1:7" ht="15" customHeight="1">
      <c r="A4075" s="147"/>
      <c r="B4075" s="118"/>
      <c r="C4075" s="119"/>
      <c r="D4075" s="120"/>
      <c r="E4075" s="135"/>
      <c r="F4075" s="148" t="s">
        <v>1299</v>
      </c>
      <c r="G4075" s="116"/>
    </row>
    <row r="4076" spans="1:7" ht="15" customHeight="1">
      <c r="A4076" s="141">
        <v>15</v>
      </c>
      <c r="B4076" s="114"/>
      <c r="C4076" s="115"/>
      <c r="D4076" s="116" t="s">
        <v>95</v>
      </c>
      <c r="E4076" s="135" t="s">
        <v>69</v>
      </c>
      <c r="F4076" s="148"/>
      <c r="G4076" s="116"/>
    </row>
    <row r="4077" spans="1:7" ht="15" customHeight="1">
      <c r="A4077" s="149"/>
      <c r="B4077" s="135" t="s">
        <v>115</v>
      </c>
      <c r="C4077" s="135"/>
      <c r="D4077" s="135" t="s">
        <v>96</v>
      </c>
      <c r="E4077" s="135" t="s">
        <v>69</v>
      </c>
      <c r="F4077" s="148" t="s">
        <v>1211</v>
      </c>
      <c r="G4077" s="116"/>
    </row>
    <row r="4078" spans="1:7" ht="15" customHeight="1">
      <c r="A4078" s="152"/>
      <c r="B4078" s="135" t="s">
        <v>116</v>
      </c>
      <c r="C4078" s="135"/>
      <c r="D4078" s="135" t="s">
        <v>97</v>
      </c>
      <c r="E4078" s="135" t="s">
        <v>69</v>
      </c>
      <c r="F4078" s="148" t="s">
        <v>919</v>
      </c>
      <c r="G4078" s="116"/>
    </row>
    <row r="4079" spans="1:7" ht="15" customHeight="1">
      <c r="A4079" s="152"/>
      <c r="B4079" s="135" t="s">
        <v>117</v>
      </c>
      <c r="C4079" s="135"/>
      <c r="D4079" s="135" t="s">
        <v>98</v>
      </c>
      <c r="E4079" s="135" t="s">
        <v>69</v>
      </c>
      <c r="F4079" s="148"/>
      <c r="G4079" s="116"/>
    </row>
    <row r="4080" spans="1:7" ht="15" customHeight="1">
      <c r="A4080" s="152"/>
      <c r="B4080" s="135"/>
      <c r="C4080" s="135" t="s">
        <v>52</v>
      </c>
      <c r="D4080" s="135" t="s">
        <v>99</v>
      </c>
      <c r="E4080" s="135" t="s">
        <v>69</v>
      </c>
      <c r="F4080" s="148" t="s">
        <v>52</v>
      </c>
      <c r="G4080" s="116"/>
    </row>
    <row r="4081" spans="1:7" ht="15" customHeight="1">
      <c r="A4081" s="152"/>
      <c r="B4081" s="135"/>
      <c r="C4081" s="135" t="s">
        <v>52</v>
      </c>
      <c r="D4081" s="135" t="s">
        <v>100</v>
      </c>
      <c r="E4081" s="135" t="s">
        <v>69</v>
      </c>
      <c r="F4081" s="148" t="s">
        <v>52</v>
      </c>
      <c r="G4081" s="116"/>
    </row>
    <row r="4082" spans="1:7" ht="15" customHeight="1">
      <c r="A4082" s="152"/>
      <c r="B4082" s="135" t="s">
        <v>118</v>
      </c>
      <c r="C4082" s="135"/>
      <c r="D4082" s="135" t="s">
        <v>101</v>
      </c>
      <c r="E4082" s="135" t="s">
        <v>69</v>
      </c>
      <c r="F4082" s="148" t="s">
        <v>483</v>
      </c>
      <c r="G4082" s="116"/>
    </row>
    <row r="4083" spans="1:7" ht="15" customHeight="1">
      <c r="A4083" s="152"/>
      <c r="B4083" s="135" t="s">
        <v>119</v>
      </c>
      <c r="C4083" s="135"/>
      <c r="D4083" s="135" t="s">
        <v>102</v>
      </c>
      <c r="E4083" s="135" t="s">
        <v>69</v>
      </c>
      <c r="F4083" s="148" t="s">
        <v>131</v>
      </c>
      <c r="G4083" s="116"/>
    </row>
    <row r="4084" spans="1:7" ht="15" customHeight="1">
      <c r="A4084" s="152"/>
      <c r="B4084" s="135" t="s">
        <v>120</v>
      </c>
      <c r="C4084" s="135"/>
      <c r="D4084" s="135" t="s">
        <v>103</v>
      </c>
      <c r="E4084" s="135" t="s">
        <v>69</v>
      </c>
      <c r="F4084" s="148" t="s">
        <v>52</v>
      </c>
      <c r="G4084" s="116"/>
    </row>
    <row r="4085" spans="1:7" ht="15" customHeight="1">
      <c r="A4085" s="152"/>
      <c r="B4085" s="135" t="s">
        <v>121</v>
      </c>
      <c r="C4085" s="135"/>
      <c r="D4085" s="135" t="s">
        <v>104</v>
      </c>
      <c r="E4085" s="135" t="s">
        <v>69</v>
      </c>
      <c r="F4085" s="148" t="s">
        <v>132</v>
      </c>
      <c r="G4085" s="116"/>
    </row>
    <row r="4086" spans="1:7" ht="15" customHeight="1">
      <c r="A4086" s="152"/>
      <c r="B4086" s="135" t="s">
        <v>122</v>
      </c>
      <c r="C4086" s="135"/>
      <c r="D4086" s="135" t="s">
        <v>105</v>
      </c>
      <c r="E4086" s="135" t="s">
        <v>69</v>
      </c>
      <c r="F4086" s="148" t="s">
        <v>52</v>
      </c>
      <c r="G4086" s="116"/>
    </row>
    <row r="4087" spans="1:7" ht="15" customHeight="1">
      <c r="A4087" s="152"/>
      <c r="B4087" s="135" t="s">
        <v>123</v>
      </c>
      <c r="C4087" s="135"/>
      <c r="D4087" s="135" t="s">
        <v>106</v>
      </c>
      <c r="E4087" s="135" t="s">
        <v>69</v>
      </c>
      <c r="F4087" s="148" t="s">
        <v>52</v>
      </c>
      <c r="G4087" s="116"/>
    </row>
    <row r="4088" spans="1:7" ht="15" customHeight="1">
      <c r="A4088" s="150"/>
      <c r="B4088" s="135" t="s">
        <v>124</v>
      </c>
      <c r="C4088" s="135"/>
      <c r="D4088" s="135" t="s">
        <v>107</v>
      </c>
      <c r="E4088" s="135" t="s">
        <v>69</v>
      </c>
      <c r="F4088" s="148" t="s">
        <v>52</v>
      </c>
      <c r="G4088" s="116"/>
    </row>
    <row r="4089" spans="1:7" ht="15" customHeight="1">
      <c r="A4089" s="155"/>
      <c r="B4089" s="155"/>
      <c r="C4089" s="155"/>
      <c r="D4089" s="155"/>
      <c r="E4089" s="155"/>
      <c r="F4089" s="155"/>
      <c r="G4089" s="113"/>
    </row>
    <row r="4090" spans="1:7" ht="15" customHeight="1">
      <c r="A4090" s="155"/>
      <c r="B4090" s="155"/>
      <c r="C4090" s="155"/>
      <c r="D4090" s="168" t="s">
        <v>133</v>
      </c>
      <c r="E4090" s="155"/>
      <c r="F4090" s="781" t="s">
        <v>152</v>
      </c>
      <c r="G4090" s="781"/>
    </row>
    <row r="4091" spans="1:7" ht="15" customHeight="1">
      <c r="A4091" s="155"/>
      <c r="B4091" s="155"/>
      <c r="C4091" s="155"/>
      <c r="D4091" s="168"/>
      <c r="E4091" s="155"/>
      <c r="F4091" s="168"/>
      <c r="G4091" s="113"/>
    </row>
    <row r="4092" spans="1:7" ht="15" customHeight="1">
      <c r="A4092" s="155"/>
      <c r="B4092" s="155"/>
      <c r="C4092" s="155"/>
      <c r="D4092" s="168"/>
      <c r="E4092" s="155"/>
      <c r="F4092" s="168"/>
      <c r="G4092" s="113"/>
    </row>
    <row r="4093" spans="1:7" ht="15" customHeight="1">
      <c r="A4093" s="155"/>
      <c r="B4093" s="155"/>
      <c r="C4093" s="155"/>
      <c r="E4093" s="155"/>
    </row>
    <row r="4094" spans="1:7" ht="15" customHeight="1">
      <c r="A4094" s="155"/>
      <c r="B4094" s="155"/>
      <c r="C4094" s="155"/>
      <c r="D4094" s="190" t="s">
        <v>322</v>
      </c>
      <c r="E4094" s="155"/>
      <c r="F4094" s="930" t="s">
        <v>407</v>
      </c>
      <c r="G4094" s="930"/>
    </row>
    <row r="4095" spans="1:7" ht="15" customHeight="1">
      <c r="A4095" s="155"/>
      <c r="B4095" s="155"/>
      <c r="C4095" s="155"/>
      <c r="D4095" s="677" t="s">
        <v>1489</v>
      </c>
      <c r="E4095" s="155"/>
      <c r="F4095" s="646"/>
      <c r="G4095" s="113"/>
    </row>
    <row r="4096" spans="1:7" ht="15" customHeight="1">
      <c r="A4096" s="738" t="s">
        <v>80</v>
      </c>
      <c r="B4096" s="738"/>
      <c r="C4096" s="738"/>
      <c r="D4096" s="738"/>
      <c r="E4096" s="738"/>
      <c r="F4096" s="738"/>
      <c r="G4096" s="738"/>
    </row>
    <row r="4097" spans="1:7" ht="15" customHeight="1">
      <c r="A4097" s="181"/>
      <c r="B4097" s="181"/>
      <c r="C4097" s="181"/>
      <c r="D4097" s="181"/>
      <c r="E4097" s="181"/>
      <c r="F4097" s="181"/>
      <c r="G4097" s="113"/>
    </row>
    <row r="4098" spans="1:7" ht="15" customHeight="1">
      <c r="A4098" s="141">
        <v>1</v>
      </c>
      <c r="B4098" s="114"/>
      <c r="C4098" s="115"/>
      <c r="D4098" s="116" t="s">
        <v>81</v>
      </c>
      <c r="E4098" s="135" t="s">
        <v>69</v>
      </c>
      <c r="F4098" s="148"/>
      <c r="G4098" s="116"/>
    </row>
    <row r="4099" spans="1:7" ht="15" customHeight="1">
      <c r="A4099" s="141">
        <v>2</v>
      </c>
      <c r="B4099" s="114"/>
      <c r="C4099" s="115"/>
      <c r="D4099" s="116" t="s">
        <v>82</v>
      </c>
      <c r="E4099" s="135" t="s">
        <v>69</v>
      </c>
      <c r="F4099" s="148" t="s">
        <v>1392</v>
      </c>
      <c r="G4099" s="116"/>
    </row>
    <row r="4100" spans="1:7" ht="15" customHeight="1">
      <c r="A4100" s="141">
        <v>3</v>
      </c>
      <c r="B4100" s="114"/>
      <c r="C4100" s="115"/>
      <c r="D4100" s="116" t="s">
        <v>83</v>
      </c>
      <c r="E4100" s="135" t="s">
        <v>69</v>
      </c>
      <c r="F4100" s="148" t="s">
        <v>481</v>
      </c>
      <c r="G4100" s="116"/>
    </row>
    <row r="4101" spans="1:7" ht="51.75" customHeight="1">
      <c r="A4101" s="160">
        <v>4</v>
      </c>
      <c r="B4101" s="121"/>
      <c r="C4101" s="171"/>
      <c r="D4101" s="125" t="s">
        <v>84</v>
      </c>
      <c r="E4101" s="143" t="s">
        <v>69</v>
      </c>
      <c r="F4101" s="749" t="s">
        <v>1302</v>
      </c>
      <c r="G4101" s="750"/>
    </row>
    <row r="4102" spans="1:7" ht="34.5" customHeight="1">
      <c r="A4102" s="160">
        <v>5</v>
      </c>
      <c r="B4102" s="121"/>
      <c r="C4102" s="171"/>
      <c r="D4102" s="125" t="s">
        <v>85</v>
      </c>
      <c r="E4102" s="143" t="s">
        <v>69</v>
      </c>
      <c r="F4102" s="779" t="s">
        <v>979</v>
      </c>
      <c r="G4102" s="782"/>
    </row>
    <row r="4103" spans="1:7" ht="34.5" customHeight="1">
      <c r="A4103" s="146"/>
      <c r="B4103" s="126"/>
      <c r="C4103" s="132"/>
      <c r="D4103" s="130"/>
      <c r="E4103" s="135"/>
      <c r="F4103" s="779" t="s">
        <v>977</v>
      </c>
      <c r="G4103" s="782"/>
    </row>
    <row r="4104" spans="1:7" ht="34.5" customHeight="1">
      <c r="A4104" s="162"/>
      <c r="B4104" s="127"/>
      <c r="C4104" s="128"/>
      <c r="D4104" s="129"/>
      <c r="E4104" s="135"/>
      <c r="F4104" s="779" t="s">
        <v>978</v>
      </c>
      <c r="G4104" s="782"/>
    </row>
    <row r="4105" spans="1:7" ht="34.5" customHeight="1">
      <c r="A4105" s="162"/>
      <c r="B4105" s="127"/>
      <c r="C4105" s="128"/>
      <c r="D4105" s="129"/>
      <c r="E4105" s="135"/>
      <c r="F4105" s="779" t="s">
        <v>980</v>
      </c>
      <c r="G4105" s="782"/>
    </row>
    <row r="4106" spans="1:7" ht="17.25" customHeight="1">
      <c r="A4106" s="162"/>
      <c r="B4106" s="127"/>
      <c r="C4106" s="128"/>
      <c r="D4106" s="129"/>
      <c r="E4106" s="135"/>
      <c r="F4106" s="779" t="s">
        <v>981</v>
      </c>
      <c r="G4106" s="782"/>
    </row>
    <row r="4107" spans="1:7" ht="34.5" customHeight="1">
      <c r="A4107" s="162"/>
      <c r="B4107" s="127"/>
      <c r="C4107" s="128"/>
      <c r="D4107" s="129"/>
      <c r="E4107" s="135"/>
      <c r="F4107" s="779" t="s">
        <v>982</v>
      </c>
      <c r="G4107" s="782"/>
    </row>
    <row r="4108" spans="1:7" ht="34.5" customHeight="1">
      <c r="A4108" s="162"/>
      <c r="B4108" s="127"/>
      <c r="C4108" s="128"/>
      <c r="D4108" s="129"/>
      <c r="E4108" s="135"/>
      <c r="F4108" s="859" t="s">
        <v>984</v>
      </c>
      <c r="G4108" s="860"/>
    </row>
    <row r="4109" spans="1:7" ht="34.5" customHeight="1">
      <c r="A4109" s="162"/>
      <c r="B4109" s="127"/>
      <c r="C4109" s="128"/>
      <c r="D4109" s="129"/>
      <c r="E4109" s="135"/>
      <c r="F4109" s="852" t="s">
        <v>499</v>
      </c>
      <c r="G4109" s="853"/>
    </row>
    <row r="4110" spans="1:7" ht="34.5" customHeight="1">
      <c r="A4110" s="162"/>
      <c r="B4110" s="127"/>
      <c r="C4110" s="128"/>
      <c r="D4110" s="129"/>
      <c r="E4110" s="135"/>
      <c r="F4110" s="852" t="s">
        <v>500</v>
      </c>
      <c r="G4110" s="853"/>
    </row>
    <row r="4111" spans="1:7" ht="34.5" customHeight="1">
      <c r="A4111" s="162"/>
      <c r="B4111" s="127"/>
      <c r="C4111" s="128"/>
      <c r="D4111" s="129"/>
      <c r="E4111" s="135"/>
      <c r="F4111" s="852" t="s">
        <v>502</v>
      </c>
      <c r="G4111" s="853"/>
    </row>
    <row r="4112" spans="1:7" ht="34.5" customHeight="1">
      <c r="A4112" s="147"/>
      <c r="B4112" s="118"/>
      <c r="C4112" s="119"/>
      <c r="D4112" s="120"/>
      <c r="E4112" s="135"/>
      <c r="F4112" s="852" t="s">
        <v>503</v>
      </c>
      <c r="G4112" s="853"/>
    </row>
    <row r="4113" spans="1:7" ht="34.5" customHeight="1">
      <c r="A4113" s="147"/>
      <c r="B4113" s="118"/>
      <c r="C4113" s="119"/>
      <c r="D4113" s="120"/>
      <c r="E4113" s="135"/>
      <c r="F4113" s="827" t="s">
        <v>983</v>
      </c>
      <c r="G4113" s="858"/>
    </row>
    <row r="4114" spans="1:7" ht="34.5" customHeight="1">
      <c r="A4114" s="147"/>
      <c r="B4114" s="118"/>
      <c r="C4114" s="119"/>
      <c r="D4114" s="120"/>
      <c r="E4114" s="135"/>
      <c r="F4114" s="856" t="s">
        <v>504</v>
      </c>
      <c r="G4114" s="857"/>
    </row>
    <row r="4115" spans="1:7" ht="15" customHeight="1">
      <c r="A4115" s="147"/>
      <c r="B4115" s="118"/>
      <c r="C4115" s="119"/>
      <c r="D4115" s="120"/>
      <c r="E4115" s="135"/>
      <c r="F4115" s="558" t="s">
        <v>1303</v>
      </c>
      <c r="G4115" s="233"/>
    </row>
    <row r="4116" spans="1:7" ht="15" customHeight="1">
      <c r="A4116" s="141">
        <v>6</v>
      </c>
      <c r="B4116" s="114"/>
      <c r="C4116" s="115"/>
      <c r="D4116" s="116" t="s">
        <v>86</v>
      </c>
      <c r="E4116" s="135" t="s">
        <v>69</v>
      </c>
      <c r="F4116" s="744" t="s">
        <v>1125</v>
      </c>
      <c r="G4116" s="744"/>
    </row>
    <row r="4117" spans="1:7" ht="15" customHeight="1">
      <c r="A4117" s="146"/>
      <c r="B4117" s="126"/>
      <c r="C4117" s="132"/>
      <c r="D4117" s="130"/>
      <c r="E4117" s="135"/>
      <c r="F4117" s="742" t="s">
        <v>591</v>
      </c>
      <c r="G4117" s="742"/>
    </row>
    <row r="4118" spans="1:7" ht="15" customHeight="1">
      <c r="A4118" s="162"/>
      <c r="B4118" s="127"/>
      <c r="C4118" s="128"/>
      <c r="D4118" s="129"/>
      <c r="E4118" s="135"/>
      <c r="F4118" s="742" t="s">
        <v>688</v>
      </c>
      <c r="G4118" s="742"/>
    </row>
    <row r="4119" spans="1:7" ht="15" customHeight="1">
      <c r="A4119" s="162"/>
      <c r="B4119" s="127"/>
      <c r="C4119" s="128"/>
      <c r="D4119" s="129"/>
      <c r="E4119" s="135"/>
      <c r="F4119" s="742" t="s">
        <v>687</v>
      </c>
      <c r="G4119" s="742"/>
    </row>
    <row r="4120" spans="1:7" ht="15" customHeight="1">
      <c r="A4120" s="162"/>
      <c r="B4120" s="127"/>
      <c r="C4120" s="128"/>
      <c r="D4120" s="129"/>
      <c r="E4120" s="135"/>
      <c r="F4120" s="742" t="s">
        <v>689</v>
      </c>
      <c r="G4120" s="742"/>
    </row>
    <row r="4121" spans="1:7" ht="15" customHeight="1">
      <c r="A4121" s="162"/>
      <c r="B4121" s="127"/>
      <c r="C4121" s="128"/>
      <c r="D4121" s="129"/>
      <c r="E4121" s="135"/>
      <c r="F4121" s="742" t="s">
        <v>690</v>
      </c>
      <c r="G4121" s="742"/>
    </row>
    <row r="4122" spans="1:7" ht="15" customHeight="1">
      <c r="A4122" s="162"/>
      <c r="B4122" s="127"/>
      <c r="C4122" s="128"/>
      <c r="D4122" s="129"/>
      <c r="E4122" s="135"/>
      <c r="F4122" s="742" t="s">
        <v>592</v>
      </c>
      <c r="G4122" s="742"/>
    </row>
    <row r="4123" spans="1:7" ht="15" customHeight="1">
      <c r="A4123" s="162"/>
      <c r="B4123" s="127"/>
      <c r="C4123" s="128"/>
      <c r="D4123" s="129"/>
      <c r="E4123" s="135"/>
      <c r="F4123" s="742" t="s">
        <v>593</v>
      </c>
      <c r="G4123" s="742"/>
    </row>
    <row r="4124" spans="1:7" ht="15" customHeight="1">
      <c r="A4124" s="162"/>
      <c r="B4124" s="127"/>
      <c r="C4124" s="128"/>
      <c r="D4124" s="129"/>
      <c r="E4124" s="135"/>
      <c r="F4124" s="742" t="s">
        <v>594</v>
      </c>
      <c r="G4124" s="742"/>
    </row>
    <row r="4125" spans="1:7" ht="15" customHeight="1">
      <c r="A4125" s="162"/>
      <c r="B4125" s="127"/>
      <c r="C4125" s="128"/>
      <c r="D4125" s="129"/>
      <c r="E4125" s="135"/>
      <c r="F4125" s="742" t="s">
        <v>691</v>
      </c>
      <c r="G4125" s="742"/>
    </row>
    <row r="4126" spans="1:7" ht="15" customHeight="1">
      <c r="A4126" s="162"/>
      <c r="B4126" s="127"/>
      <c r="C4126" s="128"/>
      <c r="D4126" s="129"/>
      <c r="E4126" s="135"/>
      <c r="F4126" s="449" t="s">
        <v>1297</v>
      </c>
      <c r="G4126" s="220"/>
    </row>
    <row r="4127" spans="1:7" ht="15" customHeight="1">
      <c r="A4127" s="162"/>
      <c r="B4127" s="127"/>
      <c r="C4127" s="128"/>
      <c r="D4127" s="129"/>
      <c r="E4127" s="135"/>
      <c r="F4127" s="148" t="s">
        <v>357</v>
      </c>
      <c r="G4127" s="116"/>
    </row>
    <row r="4128" spans="1:7" ht="15" customHeight="1">
      <c r="A4128" s="162"/>
      <c r="B4128" s="127"/>
      <c r="C4128" s="128"/>
      <c r="D4128" s="129"/>
      <c r="E4128" s="135"/>
      <c r="F4128" s="148" t="s">
        <v>439</v>
      </c>
      <c r="G4128" s="116"/>
    </row>
    <row r="4129" spans="1:7" ht="15" customHeight="1">
      <c r="A4129" s="162"/>
      <c r="B4129" s="127"/>
      <c r="C4129" s="128"/>
      <c r="D4129" s="129"/>
      <c r="E4129" s="135"/>
      <c r="F4129" s="148" t="s">
        <v>460</v>
      </c>
      <c r="G4129" s="116"/>
    </row>
    <row r="4130" spans="1:7" ht="15" customHeight="1">
      <c r="A4130" s="141">
        <v>7</v>
      </c>
      <c r="B4130" s="114"/>
      <c r="C4130" s="115"/>
      <c r="D4130" s="116" t="s">
        <v>87</v>
      </c>
      <c r="E4130" s="135" t="s">
        <v>69</v>
      </c>
      <c r="F4130" s="148" t="s">
        <v>125</v>
      </c>
      <c r="G4130" s="116"/>
    </row>
    <row r="4131" spans="1:7" ht="32.25" customHeight="1">
      <c r="A4131" s="160">
        <v>8</v>
      </c>
      <c r="B4131" s="121"/>
      <c r="C4131" s="171"/>
      <c r="D4131" s="125" t="s">
        <v>88</v>
      </c>
      <c r="E4131" s="143" t="s">
        <v>69</v>
      </c>
      <c r="F4131" s="779" t="s">
        <v>1467</v>
      </c>
      <c r="G4131" s="782"/>
    </row>
    <row r="4132" spans="1:7" ht="32.25" customHeight="1">
      <c r="A4132" s="146"/>
      <c r="B4132" s="126"/>
      <c r="C4132" s="132"/>
      <c r="D4132" s="130"/>
      <c r="E4132" s="135"/>
      <c r="F4132" s="779" t="s">
        <v>1468</v>
      </c>
      <c r="G4132" s="782"/>
    </row>
    <row r="4133" spans="1:7" ht="32.25" customHeight="1">
      <c r="A4133" s="162"/>
      <c r="B4133" s="127"/>
      <c r="C4133" s="128"/>
      <c r="D4133" s="129"/>
      <c r="E4133" s="135"/>
      <c r="F4133" s="779" t="s">
        <v>1469</v>
      </c>
      <c r="G4133" s="782"/>
    </row>
    <row r="4134" spans="1:7" ht="32.25" customHeight="1">
      <c r="A4134" s="162"/>
      <c r="B4134" s="127"/>
      <c r="C4134" s="128"/>
      <c r="D4134" s="129"/>
      <c r="E4134" s="135"/>
      <c r="F4134" s="779" t="s">
        <v>1470</v>
      </c>
      <c r="G4134" s="782"/>
    </row>
    <row r="4135" spans="1:7" ht="22.5" customHeight="1">
      <c r="A4135" s="162"/>
      <c r="B4135" s="127"/>
      <c r="C4135" s="128"/>
      <c r="D4135" s="129"/>
      <c r="E4135" s="135"/>
      <c r="F4135" s="779" t="s">
        <v>1471</v>
      </c>
      <c r="G4135" s="782"/>
    </row>
    <row r="4136" spans="1:7" ht="32.25" customHeight="1">
      <c r="A4136" s="162"/>
      <c r="B4136" s="127"/>
      <c r="C4136" s="128"/>
      <c r="D4136" s="129"/>
      <c r="E4136" s="135"/>
      <c r="F4136" s="779" t="s">
        <v>1472</v>
      </c>
      <c r="G4136" s="782"/>
    </row>
    <row r="4137" spans="1:7" ht="32.25" customHeight="1">
      <c r="A4137" s="162"/>
      <c r="B4137" s="127"/>
      <c r="C4137" s="128"/>
      <c r="D4137" s="129"/>
      <c r="E4137" s="135"/>
      <c r="F4137" s="859" t="s">
        <v>1473</v>
      </c>
      <c r="G4137" s="860"/>
    </row>
    <row r="4138" spans="1:7" ht="32.25" customHeight="1">
      <c r="A4138" s="162"/>
      <c r="B4138" s="127"/>
      <c r="C4138" s="128"/>
      <c r="D4138" s="129"/>
      <c r="E4138" s="135"/>
      <c r="F4138" s="852" t="s">
        <v>1474</v>
      </c>
      <c r="G4138" s="853"/>
    </row>
    <row r="4139" spans="1:7" ht="32.25" customHeight="1">
      <c r="A4139" s="162"/>
      <c r="B4139" s="127"/>
      <c r="C4139" s="128"/>
      <c r="D4139" s="129"/>
      <c r="E4139" s="135"/>
      <c r="F4139" s="852" t="s">
        <v>1475</v>
      </c>
      <c r="G4139" s="853"/>
    </row>
    <row r="4140" spans="1:7" ht="32.25" customHeight="1">
      <c r="A4140" s="162"/>
      <c r="B4140" s="127"/>
      <c r="C4140" s="128"/>
      <c r="D4140" s="129"/>
      <c r="E4140" s="135"/>
      <c r="F4140" s="852" t="s">
        <v>1476</v>
      </c>
      <c r="G4140" s="853"/>
    </row>
    <row r="4141" spans="1:7" ht="32.25" customHeight="1">
      <c r="A4141" s="162"/>
      <c r="B4141" s="127"/>
      <c r="C4141" s="128"/>
      <c r="D4141" s="129"/>
      <c r="E4141" s="135"/>
      <c r="F4141" s="852" t="s">
        <v>1477</v>
      </c>
      <c r="G4141" s="853"/>
    </row>
    <row r="4142" spans="1:7" ht="32.25" customHeight="1">
      <c r="A4142" s="162"/>
      <c r="B4142" s="127"/>
      <c r="C4142" s="128"/>
      <c r="D4142" s="129"/>
      <c r="E4142" s="135"/>
      <c r="F4142" s="827" t="s">
        <v>1478</v>
      </c>
      <c r="G4142" s="858"/>
    </row>
    <row r="4143" spans="1:7" ht="32.25" customHeight="1">
      <c r="A4143" s="147"/>
      <c r="B4143" s="118"/>
      <c r="C4143" s="119"/>
      <c r="D4143" s="120"/>
      <c r="E4143" s="135"/>
      <c r="F4143" s="856" t="s">
        <v>1479</v>
      </c>
      <c r="G4143" s="857"/>
    </row>
    <row r="4144" spans="1:7" ht="18.75" customHeight="1">
      <c r="A4144" s="141">
        <v>9</v>
      </c>
      <c r="B4144" s="114"/>
      <c r="C4144" s="115"/>
      <c r="D4144" s="629" t="s">
        <v>89</v>
      </c>
      <c r="E4144" s="143" t="s">
        <v>69</v>
      </c>
      <c r="F4144" s="142" t="s">
        <v>536</v>
      </c>
      <c r="G4144" s="142" t="s">
        <v>1040</v>
      </c>
    </row>
    <row r="4145" spans="1:7" ht="18.75" customHeight="1">
      <c r="A4145" s="146"/>
      <c r="B4145" s="126"/>
      <c r="C4145" s="132"/>
      <c r="D4145" s="130"/>
      <c r="E4145" s="135"/>
      <c r="F4145" s="142" t="s">
        <v>196</v>
      </c>
      <c r="G4145" s="142" t="s">
        <v>1041</v>
      </c>
    </row>
    <row r="4146" spans="1:7" ht="18.75" customHeight="1">
      <c r="A4146" s="146"/>
      <c r="B4146" s="126"/>
      <c r="C4146" s="132"/>
      <c r="D4146" s="130"/>
      <c r="E4146" s="135"/>
      <c r="F4146" s="142" t="s">
        <v>197</v>
      </c>
      <c r="G4146" s="142" t="s">
        <v>221</v>
      </c>
    </row>
    <row r="4147" spans="1:7" ht="18.75" customHeight="1">
      <c r="A4147" s="146"/>
      <c r="B4147" s="126"/>
      <c r="C4147" s="132"/>
      <c r="D4147" s="130"/>
      <c r="E4147" s="135"/>
      <c r="F4147" s="142" t="s">
        <v>537</v>
      </c>
      <c r="G4147" s="142" t="s">
        <v>1042</v>
      </c>
    </row>
    <row r="4148" spans="1:7" ht="18.75" customHeight="1">
      <c r="A4148" s="146"/>
      <c r="B4148" s="126"/>
      <c r="C4148" s="132"/>
      <c r="D4148" s="130"/>
      <c r="E4148" s="135"/>
      <c r="F4148" s="142" t="s">
        <v>538</v>
      </c>
      <c r="G4148" s="142" t="s">
        <v>1043</v>
      </c>
    </row>
    <row r="4149" spans="1:7" ht="18.75" customHeight="1">
      <c r="A4149" s="146"/>
      <c r="B4149" s="126"/>
      <c r="C4149" s="132"/>
      <c r="D4149" s="130"/>
      <c r="E4149" s="135"/>
      <c r="F4149" s="135" t="s">
        <v>198</v>
      </c>
      <c r="G4149" s="135" t="s">
        <v>1044</v>
      </c>
    </row>
    <row r="4150" spans="1:7" ht="18.75" customHeight="1">
      <c r="A4150" s="162"/>
      <c r="B4150" s="127"/>
      <c r="C4150" s="128"/>
      <c r="D4150" s="129"/>
      <c r="E4150" s="135"/>
      <c r="F4150" s="113" t="s">
        <v>199</v>
      </c>
      <c r="G4150" s="135" t="s">
        <v>1045</v>
      </c>
    </row>
    <row r="4151" spans="1:7" ht="18.75" customHeight="1">
      <c r="A4151" s="162"/>
      <c r="B4151" s="127"/>
      <c r="C4151" s="128"/>
      <c r="D4151" s="129"/>
      <c r="E4151" s="135"/>
      <c r="F4151" s="142" t="s">
        <v>539</v>
      </c>
      <c r="G4151" s="142" t="s">
        <v>1046</v>
      </c>
    </row>
    <row r="4152" spans="1:7" ht="18.75" customHeight="1">
      <c r="A4152" s="147"/>
      <c r="B4152" s="118"/>
      <c r="C4152" s="119"/>
      <c r="D4152" s="120"/>
      <c r="E4152" s="135"/>
      <c r="F4152" s="144" t="s">
        <v>540</v>
      </c>
      <c r="G4152" s="144" t="s">
        <v>1047</v>
      </c>
    </row>
    <row r="4153" spans="1:7" ht="15.75">
      <c r="A4153" s="141">
        <v>10</v>
      </c>
      <c r="B4153" s="114"/>
      <c r="C4153" s="115"/>
      <c r="D4153" s="116" t="s">
        <v>90</v>
      </c>
      <c r="E4153" s="135" t="s">
        <v>69</v>
      </c>
      <c r="F4153" s="746" t="s">
        <v>891</v>
      </c>
      <c r="G4153" s="748"/>
    </row>
    <row r="4154" spans="1:7" ht="16.5">
      <c r="A4154" s="141">
        <v>11</v>
      </c>
      <c r="B4154" s="739" t="s">
        <v>91</v>
      </c>
      <c r="C4154" s="740"/>
      <c r="D4154" s="741"/>
      <c r="E4154" s="135" t="s">
        <v>69</v>
      </c>
      <c r="F4154" s="775" t="s">
        <v>607</v>
      </c>
      <c r="G4154" s="775"/>
    </row>
    <row r="4155" spans="1:7" ht="15.75">
      <c r="A4155" s="553"/>
      <c r="B4155" s="548"/>
      <c r="C4155" s="115"/>
      <c r="D4155" s="116"/>
      <c r="E4155" s="135"/>
      <c r="F4155" s="776" t="s">
        <v>1131</v>
      </c>
      <c r="G4155" s="776"/>
    </row>
    <row r="4156" spans="1:7" ht="15.75">
      <c r="A4156" s="553"/>
      <c r="B4156" s="548"/>
      <c r="C4156" s="115"/>
      <c r="D4156" s="116"/>
      <c r="E4156" s="135"/>
      <c r="F4156" s="776" t="s">
        <v>1132</v>
      </c>
      <c r="G4156" s="776"/>
    </row>
    <row r="4157" spans="1:7" ht="15.75">
      <c r="A4157" s="553"/>
      <c r="B4157" s="548"/>
      <c r="C4157" s="115"/>
      <c r="D4157" s="116"/>
      <c r="E4157" s="135"/>
      <c r="F4157" s="777" t="s">
        <v>609</v>
      </c>
      <c r="G4157" s="777"/>
    </row>
    <row r="4158" spans="1:7" ht="15.75">
      <c r="A4158" s="553"/>
      <c r="B4158" s="548"/>
      <c r="C4158" s="115"/>
      <c r="D4158" s="116"/>
      <c r="E4158" s="135"/>
      <c r="F4158" s="776" t="s">
        <v>610</v>
      </c>
      <c r="G4158" s="776"/>
    </row>
    <row r="4159" spans="1:7" ht="33" customHeight="1">
      <c r="A4159" s="160">
        <v>12</v>
      </c>
      <c r="B4159" s="114"/>
      <c r="C4159" s="115"/>
      <c r="D4159" s="125" t="s">
        <v>92</v>
      </c>
      <c r="E4159" s="143" t="s">
        <v>69</v>
      </c>
      <c r="F4159" s="779" t="s">
        <v>1480</v>
      </c>
      <c r="G4159" s="782"/>
    </row>
    <row r="4160" spans="1:7" ht="33" customHeight="1">
      <c r="A4160" s="182"/>
      <c r="B4160" s="126"/>
      <c r="C4160" s="132"/>
      <c r="D4160" s="133"/>
      <c r="E4160" s="135"/>
      <c r="F4160" s="779" t="s">
        <v>1481</v>
      </c>
      <c r="G4160" s="782"/>
    </row>
    <row r="4161" spans="1:7" ht="33" customHeight="1">
      <c r="A4161" s="183"/>
      <c r="B4161" s="127"/>
      <c r="C4161" s="128"/>
      <c r="D4161" s="184"/>
      <c r="E4161" s="135"/>
      <c r="F4161" s="779" t="s">
        <v>1469</v>
      </c>
      <c r="G4161" s="782"/>
    </row>
    <row r="4162" spans="1:7" ht="33" customHeight="1">
      <c r="A4162" s="183"/>
      <c r="B4162" s="127"/>
      <c r="C4162" s="128"/>
      <c r="D4162" s="184"/>
      <c r="E4162" s="135"/>
      <c r="F4162" s="779" t="s">
        <v>1470</v>
      </c>
      <c r="G4162" s="782"/>
    </row>
    <row r="4163" spans="1:7" ht="19.5" customHeight="1">
      <c r="A4163" s="183"/>
      <c r="B4163" s="127"/>
      <c r="C4163" s="128"/>
      <c r="D4163" s="184"/>
      <c r="E4163" s="135"/>
      <c r="F4163" s="779" t="s">
        <v>1471</v>
      </c>
      <c r="G4163" s="782"/>
    </row>
    <row r="4164" spans="1:7" ht="33" customHeight="1">
      <c r="A4164" s="183"/>
      <c r="B4164" s="127"/>
      <c r="C4164" s="128"/>
      <c r="D4164" s="184"/>
      <c r="E4164" s="135"/>
      <c r="F4164" s="779" t="s">
        <v>1482</v>
      </c>
      <c r="G4164" s="782"/>
    </row>
    <row r="4165" spans="1:7" ht="33" customHeight="1">
      <c r="A4165" s="183"/>
      <c r="B4165" s="127"/>
      <c r="C4165" s="128"/>
      <c r="D4165" s="184"/>
      <c r="E4165" s="135"/>
      <c r="F4165" s="859" t="s">
        <v>1483</v>
      </c>
      <c r="G4165" s="860"/>
    </row>
    <row r="4166" spans="1:7" ht="33" customHeight="1">
      <c r="A4166" s="183"/>
      <c r="B4166" s="127"/>
      <c r="C4166" s="128"/>
      <c r="D4166" s="184"/>
      <c r="E4166" s="135"/>
      <c r="F4166" s="852" t="s">
        <v>1484</v>
      </c>
      <c r="G4166" s="853"/>
    </row>
    <row r="4167" spans="1:7" ht="33" customHeight="1">
      <c r="A4167" s="183"/>
      <c r="B4167" s="127"/>
      <c r="C4167" s="128"/>
      <c r="D4167" s="184"/>
      <c r="E4167" s="135"/>
      <c r="F4167" s="852" t="s">
        <v>1475</v>
      </c>
      <c r="G4167" s="853"/>
    </row>
    <row r="4168" spans="1:7" ht="33" customHeight="1">
      <c r="A4168" s="183"/>
      <c r="B4168" s="127"/>
      <c r="C4168" s="128"/>
      <c r="D4168" s="184"/>
      <c r="E4168" s="135"/>
      <c r="F4168" s="852" t="s">
        <v>1485</v>
      </c>
      <c r="G4168" s="853"/>
    </row>
    <row r="4169" spans="1:7" ht="33" customHeight="1">
      <c r="A4169" s="183"/>
      <c r="B4169" s="127"/>
      <c r="C4169" s="128"/>
      <c r="D4169" s="184"/>
      <c r="E4169" s="135"/>
      <c r="F4169" s="852" t="s">
        <v>1486</v>
      </c>
      <c r="G4169" s="853"/>
    </row>
    <row r="4170" spans="1:7" ht="33" customHeight="1">
      <c r="A4170" s="183"/>
      <c r="B4170" s="127"/>
      <c r="C4170" s="128"/>
      <c r="D4170" s="184"/>
      <c r="E4170" s="135"/>
      <c r="F4170" s="827" t="s">
        <v>1487</v>
      </c>
      <c r="G4170" s="858"/>
    </row>
    <row r="4171" spans="1:7" ht="33" customHeight="1">
      <c r="A4171" s="185"/>
      <c r="B4171" s="118"/>
      <c r="C4171" s="119"/>
      <c r="D4171" s="124"/>
      <c r="E4171" s="135"/>
      <c r="F4171" s="856" t="s">
        <v>1488</v>
      </c>
      <c r="G4171" s="857"/>
    </row>
    <row r="4172" spans="1:7" ht="15.75">
      <c r="A4172" s="141">
        <v>13</v>
      </c>
      <c r="B4172" s="114"/>
      <c r="C4172" s="115"/>
      <c r="D4172" s="116" t="s">
        <v>93</v>
      </c>
      <c r="E4172" s="135" t="s">
        <v>69</v>
      </c>
      <c r="F4172" s="148" t="s">
        <v>52</v>
      </c>
      <c r="G4172" s="116"/>
    </row>
    <row r="4173" spans="1:7" ht="15.75">
      <c r="A4173" s="141">
        <v>14</v>
      </c>
      <c r="B4173" s="114"/>
      <c r="C4173" s="115"/>
      <c r="D4173" s="116" t="s">
        <v>94</v>
      </c>
      <c r="E4173" s="135" t="s">
        <v>69</v>
      </c>
      <c r="F4173" s="148" t="s">
        <v>127</v>
      </c>
      <c r="G4173" s="116"/>
    </row>
    <row r="4174" spans="1:7" ht="15.75">
      <c r="A4174" s="141">
        <v>15</v>
      </c>
      <c r="B4174" s="114"/>
      <c r="C4174" s="115"/>
      <c r="D4174" s="116" t="s">
        <v>95</v>
      </c>
      <c r="E4174" s="135" t="s">
        <v>69</v>
      </c>
      <c r="F4174" s="148"/>
      <c r="G4174" s="116"/>
    </row>
    <row r="4175" spans="1:7" ht="15.75">
      <c r="A4175" s="149"/>
      <c r="B4175" s="135" t="s">
        <v>115</v>
      </c>
      <c r="C4175" s="135"/>
      <c r="D4175" s="135" t="s">
        <v>96</v>
      </c>
      <c r="E4175" s="135" t="s">
        <v>69</v>
      </c>
      <c r="F4175" s="148" t="s">
        <v>146</v>
      </c>
      <c r="G4175" s="116"/>
    </row>
    <row r="4176" spans="1:7" ht="15.75">
      <c r="A4176" s="152"/>
      <c r="B4176" s="135" t="s">
        <v>116</v>
      </c>
      <c r="C4176" s="135"/>
      <c r="D4176" s="135" t="s">
        <v>97</v>
      </c>
      <c r="E4176" s="135" t="s">
        <v>69</v>
      </c>
      <c r="F4176" s="148" t="s">
        <v>139</v>
      </c>
      <c r="G4176" s="116"/>
    </row>
    <row r="4177" spans="1:7" ht="15.75">
      <c r="A4177" s="152"/>
      <c r="B4177" s="135" t="s">
        <v>117</v>
      </c>
      <c r="C4177" s="135"/>
      <c r="D4177" s="135" t="s">
        <v>98</v>
      </c>
      <c r="E4177" s="135" t="s">
        <v>69</v>
      </c>
      <c r="F4177" s="148"/>
      <c r="G4177" s="116"/>
    </row>
    <row r="4178" spans="1:7" ht="15.75">
      <c r="A4178" s="152"/>
      <c r="B4178" s="135"/>
      <c r="C4178" s="135" t="s">
        <v>52</v>
      </c>
      <c r="D4178" s="135" t="s">
        <v>99</v>
      </c>
      <c r="E4178" s="135" t="s">
        <v>69</v>
      </c>
      <c r="F4178" s="148" t="s">
        <v>52</v>
      </c>
      <c r="G4178" s="116"/>
    </row>
    <row r="4179" spans="1:7" ht="25.5" customHeight="1">
      <c r="A4179" s="152"/>
      <c r="B4179" s="135"/>
      <c r="C4179" s="135" t="s">
        <v>52</v>
      </c>
      <c r="D4179" s="135" t="s">
        <v>100</v>
      </c>
      <c r="E4179" s="135" t="s">
        <v>69</v>
      </c>
      <c r="F4179" s="148" t="s">
        <v>52</v>
      </c>
      <c r="G4179" s="116"/>
    </row>
    <row r="4180" spans="1:7" ht="24.75" customHeight="1">
      <c r="A4180" s="152"/>
      <c r="B4180" s="135" t="s">
        <v>118</v>
      </c>
      <c r="C4180" s="135"/>
      <c r="D4180" s="135" t="s">
        <v>101</v>
      </c>
      <c r="E4180" s="135" t="s">
        <v>69</v>
      </c>
      <c r="F4180" s="148" t="s">
        <v>482</v>
      </c>
      <c r="G4180" s="116"/>
    </row>
    <row r="4181" spans="1:7" ht="15.75">
      <c r="A4181" s="152"/>
      <c r="B4181" s="135" t="s">
        <v>119</v>
      </c>
      <c r="C4181" s="135"/>
      <c r="D4181" s="135" t="s">
        <v>102</v>
      </c>
      <c r="E4181" s="135" t="s">
        <v>69</v>
      </c>
      <c r="F4181" s="148" t="s">
        <v>131</v>
      </c>
      <c r="G4181" s="116"/>
    </row>
    <row r="4182" spans="1:7" ht="15.75">
      <c r="A4182" s="152"/>
      <c r="B4182" s="135" t="s">
        <v>120</v>
      </c>
      <c r="C4182" s="135"/>
      <c r="D4182" s="135" t="s">
        <v>103</v>
      </c>
      <c r="E4182" s="135" t="s">
        <v>69</v>
      </c>
      <c r="F4182" s="148" t="s">
        <v>52</v>
      </c>
      <c r="G4182" s="116"/>
    </row>
    <row r="4183" spans="1:7" ht="15.75">
      <c r="A4183" s="152"/>
      <c r="B4183" s="135" t="s">
        <v>121</v>
      </c>
      <c r="C4183" s="135"/>
      <c r="D4183" s="135" t="s">
        <v>104</v>
      </c>
      <c r="E4183" s="135" t="s">
        <v>69</v>
      </c>
      <c r="F4183" s="148" t="s">
        <v>132</v>
      </c>
      <c r="G4183" s="116"/>
    </row>
    <row r="4184" spans="1:7" ht="15.75">
      <c r="A4184" s="152"/>
      <c r="B4184" s="135" t="s">
        <v>122</v>
      </c>
      <c r="C4184" s="135"/>
      <c r="D4184" s="135" t="s">
        <v>105</v>
      </c>
      <c r="E4184" s="135" t="s">
        <v>69</v>
      </c>
      <c r="F4184" s="148" t="s">
        <v>52</v>
      </c>
      <c r="G4184" s="116"/>
    </row>
    <row r="4185" spans="1:7" ht="15.75">
      <c r="A4185" s="152"/>
      <c r="B4185" s="135" t="s">
        <v>123</v>
      </c>
      <c r="C4185" s="135"/>
      <c r="D4185" s="135" t="s">
        <v>106</v>
      </c>
      <c r="E4185" s="135" t="s">
        <v>69</v>
      </c>
      <c r="F4185" s="148" t="s">
        <v>52</v>
      </c>
      <c r="G4185" s="116"/>
    </row>
    <row r="4186" spans="1:7" ht="15.75">
      <c r="A4186" s="150"/>
      <c r="B4186" s="135" t="s">
        <v>124</v>
      </c>
      <c r="C4186" s="135"/>
      <c r="D4186" s="135" t="s">
        <v>107</v>
      </c>
      <c r="E4186" s="135" t="s">
        <v>69</v>
      </c>
      <c r="F4186" s="148" t="s">
        <v>52</v>
      </c>
      <c r="G4186" s="116"/>
    </row>
    <row r="4187" spans="1:7" ht="15.75">
      <c r="A4187" s="155"/>
      <c r="B4187" s="155"/>
      <c r="C4187" s="155"/>
      <c r="D4187" s="155"/>
      <c r="E4187" s="155"/>
      <c r="F4187" s="155"/>
      <c r="G4187" s="113"/>
    </row>
    <row r="4188" spans="1:7" ht="15.75">
      <c r="A4188" s="155"/>
      <c r="B4188" s="155"/>
      <c r="C4188" s="155"/>
      <c r="D4188" s="168" t="s">
        <v>133</v>
      </c>
      <c r="E4188" s="155"/>
      <c r="F4188" s="781" t="s">
        <v>134</v>
      </c>
      <c r="G4188" s="781"/>
    </row>
    <row r="4189" spans="1:7" ht="15.75">
      <c r="A4189" s="155"/>
      <c r="B4189" s="155"/>
      <c r="C4189" s="155"/>
      <c r="D4189" s="168"/>
      <c r="E4189" s="155"/>
      <c r="F4189" s="168"/>
      <c r="G4189" s="113"/>
    </row>
    <row r="4190" spans="1:7" ht="15.75">
      <c r="A4190" s="155"/>
      <c r="B4190" s="155"/>
      <c r="C4190" s="155"/>
      <c r="D4190" s="168"/>
      <c r="E4190" s="155"/>
      <c r="F4190" s="168"/>
      <c r="G4190" s="113"/>
    </row>
    <row r="4191" spans="1:7" ht="15" customHeight="1">
      <c r="A4191" s="155"/>
      <c r="B4191" s="155"/>
      <c r="C4191" s="155"/>
      <c r="E4191" s="155"/>
    </row>
    <row r="4192" spans="1:7" ht="15.75">
      <c r="A4192" s="128"/>
      <c r="B4192" s="128"/>
      <c r="C4192" s="128"/>
      <c r="E4192" s="155"/>
      <c r="F4192" s="155"/>
      <c r="G4192" s="113"/>
    </row>
    <row r="4193" spans="1:7" ht="15.75">
      <c r="A4193" s="128"/>
      <c r="B4193" s="128"/>
      <c r="C4193" s="128"/>
      <c r="D4193" s="190" t="s">
        <v>322</v>
      </c>
      <c r="E4193" s="155"/>
      <c r="F4193" s="930" t="s">
        <v>1308</v>
      </c>
      <c r="G4193" s="930"/>
    </row>
    <row r="4194" spans="1:7" ht="15.75">
      <c r="A4194" s="128"/>
      <c r="B4194" s="128"/>
      <c r="C4194" s="128"/>
      <c r="D4194" s="677" t="s">
        <v>1489</v>
      </c>
      <c r="E4194" s="155"/>
      <c r="F4194" s="155"/>
      <c r="G4194" s="113"/>
    </row>
    <row r="4195" spans="1:7" ht="15.75">
      <c r="A4195" s="128"/>
      <c r="B4195" s="128"/>
      <c r="C4195" s="128"/>
      <c r="D4195" s="155"/>
      <c r="E4195" s="155"/>
      <c r="F4195" s="155"/>
      <c r="G4195" s="113"/>
    </row>
    <row r="4196" spans="1:7" ht="15.75">
      <c r="A4196" s="128"/>
      <c r="B4196" s="128"/>
      <c r="C4196" s="128"/>
      <c r="D4196" s="155"/>
      <c r="E4196" s="155"/>
      <c r="F4196" s="155"/>
      <c r="G4196" s="113"/>
    </row>
    <row r="4197" spans="1:7" ht="15.75">
      <c r="A4197" s="128"/>
      <c r="B4197" s="128"/>
      <c r="C4197" s="128"/>
      <c r="D4197" s="155"/>
      <c r="E4197" s="155"/>
      <c r="F4197" s="155"/>
      <c r="G4197" s="113"/>
    </row>
    <row r="4198" spans="1:7" ht="15.75">
      <c r="A4198" s="128"/>
      <c r="B4198" s="128"/>
      <c r="C4198" s="128"/>
      <c r="D4198" s="155"/>
      <c r="E4198" s="155"/>
      <c r="F4198" s="155"/>
      <c r="G4198" s="113"/>
    </row>
    <row r="4199" spans="1:7" ht="15.75">
      <c r="A4199" s="128"/>
      <c r="B4199" s="128"/>
      <c r="C4199" s="128"/>
      <c r="D4199" s="155"/>
      <c r="E4199" s="155"/>
      <c r="F4199" s="155"/>
      <c r="G4199" s="113"/>
    </row>
    <row r="4200" spans="1:7" ht="15.75">
      <c r="A4200" s="128"/>
      <c r="B4200" s="128"/>
      <c r="C4200" s="128"/>
      <c r="D4200" s="155"/>
      <c r="E4200" s="155"/>
      <c r="F4200" s="155"/>
      <c r="G4200" s="113"/>
    </row>
    <row r="4201" spans="1:7" ht="15.75">
      <c r="A4201" s="128"/>
      <c r="B4201" s="128"/>
      <c r="C4201" s="128"/>
      <c r="D4201" s="155"/>
      <c r="E4201" s="155"/>
      <c r="F4201" s="155"/>
      <c r="G4201" s="113"/>
    </row>
    <row r="4202" spans="1:7" ht="15.75">
      <c r="A4202" s="128"/>
      <c r="B4202" s="128"/>
      <c r="C4202" s="128"/>
      <c r="D4202" s="155"/>
      <c r="E4202" s="155"/>
      <c r="F4202" s="155"/>
      <c r="G4202" s="113"/>
    </row>
    <row r="4203" spans="1:7" ht="15.75">
      <c r="A4203" s="128"/>
      <c r="B4203" s="128"/>
      <c r="C4203" s="128"/>
      <c r="D4203" s="155"/>
      <c r="E4203" s="155"/>
      <c r="F4203" s="155"/>
      <c r="G4203" s="113"/>
    </row>
    <row r="4204" spans="1:7" ht="15.75">
      <c r="A4204" s="128"/>
      <c r="B4204" s="128"/>
      <c r="C4204" s="128"/>
      <c r="D4204" s="155"/>
      <c r="E4204" s="155"/>
      <c r="F4204" s="155"/>
      <c r="G4204" s="113"/>
    </row>
    <row r="4205" spans="1:7" ht="15.75">
      <c r="A4205" s="128"/>
      <c r="B4205" s="128"/>
      <c r="C4205" s="128"/>
      <c r="D4205" s="155"/>
      <c r="E4205" s="155"/>
      <c r="F4205" s="155"/>
      <c r="G4205" s="113"/>
    </row>
    <row r="4206" spans="1:7" ht="15.75">
      <c r="A4206" s="128"/>
      <c r="B4206" s="128"/>
      <c r="C4206" s="128"/>
      <c r="D4206" s="155"/>
      <c r="E4206" s="155"/>
      <c r="F4206" s="155"/>
      <c r="G4206" s="113"/>
    </row>
    <row r="4207" spans="1:7" ht="15.75">
      <c r="A4207" s="128"/>
      <c r="B4207" s="128"/>
      <c r="C4207" s="128"/>
      <c r="D4207" s="155"/>
      <c r="E4207" s="155"/>
      <c r="F4207" s="155"/>
      <c r="G4207" s="113"/>
    </row>
    <row r="4208" spans="1:7" ht="15.75">
      <c r="A4208" s="128"/>
      <c r="B4208" s="128"/>
      <c r="C4208" s="128"/>
      <c r="D4208" s="155"/>
      <c r="E4208" s="155"/>
      <c r="F4208" s="155"/>
      <c r="G4208" s="113"/>
    </row>
    <row r="4209" spans="1:7" ht="15.75">
      <c r="A4209" s="128"/>
      <c r="B4209" s="128"/>
      <c r="C4209" s="128"/>
      <c r="D4209" s="155"/>
      <c r="E4209" s="155"/>
      <c r="F4209" s="155"/>
      <c r="G4209" s="113"/>
    </row>
    <row r="4210" spans="1:7" ht="15.75">
      <c r="A4210" s="128"/>
      <c r="B4210" s="128"/>
      <c r="C4210" s="128"/>
      <c r="D4210" s="155"/>
      <c r="E4210" s="155"/>
      <c r="F4210" s="155"/>
      <c r="G4210" s="113"/>
    </row>
    <row r="4211" spans="1:7" ht="15.75">
      <c r="A4211" s="128"/>
      <c r="B4211" s="128"/>
      <c r="C4211" s="128"/>
      <c r="D4211" s="155"/>
      <c r="E4211" s="155"/>
      <c r="F4211" s="155"/>
      <c r="G4211" s="113"/>
    </row>
    <row r="4212" spans="1:7" ht="15.75">
      <c r="A4212" s="128"/>
      <c r="B4212" s="128"/>
      <c r="C4212" s="128"/>
      <c r="D4212" s="155"/>
      <c r="E4212" s="155"/>
      <c r="F4212" s="155"/>
      <c r="G4212" s="113"/>
    </row>
    <row r="4213" spans="1:7" ht="15.75">
      <c r="A4213" s="128"/>
      <c r="B4213" s="128"/>
      <c r="C4213" s="128"/>
      <c r="D4213" s="155"/>
      <c r="E4213" s="155"/>
      <c r="F4213" s="155"/>
      <c r="G4213" s="113"/>
    </row>
    <row r="4214" spans="1:7" ht="15.75">
      <c r="A4214" s="128"/>
      <c r="B4214" s="128"/>
      <c r="C4214" s="128"/>
      <c r="D4214" s="155"/>
      <c r="E4214" s="155"/>
      <c r="F4214" s="155"/>
      <c r="G4214" s="113"/>
    </row>
    <row r="4215" spans="1:7" ht="15.75">
      <c r="A4215" s="128"/>
      <c r="B4215" s="128"/>
      <c r="C4215" s="128"/>
      <c r="D4215" s="155"/>
      <c r="E4215" s="155"/>
      <c r="F4215" s="155"/>
      <c r="G4215" s="113"/>
    </row>
    <row r="4216" spans="1:7" ht="15.75">
      <c r="A4216" s="128"/>
      <c r="B4216" s="128"/>
      <c r="C4216" s="128"/>
      <c r="D4216" s="155"/>
      <c r="E4216" s="155"/>
      <c r="F4216" s="155"/>
      <c r="G4216" s="113"/>
    </row>
    <row r="4217" spans="1:7" ht="15.75">
      <c r="A4217" s="128"/>
      <c r="B4217" s="128"/>
      <c r="C4217" s="128"/>
      <c r="D4217" s="155"/>
      <c r="E4217" s="155"/>
      <c r="F4217" s="155"/>
      <c r="G4217" s="113"/>
    </row>
    <row r="4218" spans="1:7" ht="15.75">
      <c r="A4218" s="128"/>
      <c r="B4218" s="128"/>
      <c r="C4218" s="128"/>
      <c r="D4218" s="155"/>
      <c r="E4218" s="155"/>
      <c r="F4218" s="155"/>
      <c r="G4218" s="113"/>
    </row>
    <row r="4219" spans="1:7" ht="15.75">
      <c r="A4219" s="128"/>
      <c r="B4219" s="128"/>
      <c r="C4219" s="128"/>
      <c r="D4219" s="155"/>
      <c r="E4219" s="155"/>
      <c r="F4219" s="155"/>
      <c r="G4219" s="113"/>
    </row>
    <row r="4220" spans="1:7" ht="15.75">
      <c r="A4220" s="128"/>
      <c r="B4220" s="128"/>
      <c r="C4220" s="128"/>
      <c r="D4220" s="155"/>
      <c r="E4220" s="155"/>
      <c r="F4220" s="155"/>
      <c r="G4220" s="113"/>
    </row>
    <row r="4221" spans="1:7" ht="15.75">
      <c r="A4221" s="128"/>
      <c r="B4221" s="128"/>
      <c r="C4221" s="128"/>
      <c r="D4221" s="155"/>
      <c r="E4221" s="155"/>
      <c r="F4221" s="155"/>
      <c r="G4221" s="113"/>
    </row>
    <row r="4222" spans="1:7" ht="15.75">
      <c r="A4222" s="128"/>
      <c r="B4222" s="128"/>
      <c r="C4222" s="128"/>
      <c r="D4222" s="155"/>
      <c r="E4222" s="155"/>
      <c r="F4222" s="155"/>
      <c r="G4222" s="113"/>
    </row>
    <row r="4223" spans="1:7" ht="15.75">
      <c r="A4223" s="128"/>
      <c r="B4223" s="128"/>
      <c r="C4223" s="128"/>
      <c r="D4223" s="155"/>
      <c r="E4223" s="155"/>
      <c r="F4223" s="155"/>
      <c r="G4223" s="113"/>
    </row>
    <row r="4224" spans="1:7" ht="15.75">
      <c r="A4224" s="128"/>
      <c r="B4224" s="128"/>
      <c r="C4224" s="128"/>
      <c r="D4224" s="155"/>
      <c r="E4224" s="155"/>
      <c r="F4224" s="155"/>
      <c r="G4224" s="113"/>
    </row>
    <row r="4225" spans="1:7" ht="15.75">
      <c r="A4225" s="128"/>
      <c r="B4225" s="128"/>
      <c r="C4225" s="128"/>
      <c r="D4225" s="155"/>
      <c r="E4225" s="155"/>
      <c r="F4225" s="155"/>
      <c r="G4225" s="113"/>
    </row>
    <row r="4226" spans="1:7" ht="15.75">
      <c r="A4226" s="128"/>
      <c r="B4226" s="128"/>
      <c r="C4226" s="128"/>
      <c r="D4226" s="155"/>
      <c r="E4226" s="155"/>
      <c r="F4226" s="155"/>
      <c r="G4226" s="113"/>
    </row>
    <row r="4227" spans="1:7" ht="15.75">
      <c r="A4227" s="128"/>
      <c r="B4227" s="128"/>
      <c r="C4227" s="128"/>
      <c r="D4227" s="155"/>
      <c r="E4227" s="155"/>
      <c r="F4227" s="155"/>
      <c r="G4227" s="113"/>
    </row>
    <row r="4228" spans="1:7" ht="15.75">
      <c r="A4228" s="128"/>
      <c r="B4228" s="128"/>
      <c r="C4228" s="128"/>
      <c r="D4228" s="155"/>
      <c r="E4228" s="155"/>
      <c r="F4228" s="155"/>
      <c r="G4228" s="113"/>
    </row>
    <row r="4229" spans="1:7" ht="15.75">
      <c r="A4229" s="128"/>
      <c r="B4229" s="128"/>
      <c r="C4229" s="128"/>
      <c r="D4229" s="155"/>
      <c r="E4229" s="155"/>
      <c r="F4229" s="155"/>
      <c r="G4229" s="113"/>
    </row>
    <row r="4230" spans="1:7" ht="15.75">
      <c r="A4230" s="128"/>
      <c r="B4230" s="128"/>
      <c r="C4230" s="128"/>
      <c r="D4230" s="155"/>
      <c r="E4230" s="155"/>
      <c r="F4230" s="155"/>
      <c r="G4230" s="113"/>
    </row>
    <row r="4231" spans="1:7" ht="15.75">
      <c r="A4231" s="128"/>
      <c r="B4231" s="128"/>
      <c r="C4231" s="128"/>
      <c r="D4231" s="155"/>
      <c r="E4231" s="155"/>
      <c r="F4231" s="155"/>
      <c r="G4231" s="113"/>
    </row>
    <row r="4232" spans="1:7" ht="15.75">
      <c r="A4232" s="128"/>
      <c r="B4232" s="128"/>
      <c r="C4232" s="128"/>
      <c r="D4232" s="155"/>
      <c r="E4232" s="155"/>
      <c r="F4232" s="155"/>
      <c r="G4232" s="113"/>
    </row>
    <row r="4233" spans="1:7" ht="15.75">
      <c r="A4233" s="128"/>
      <c r="B4233" s="128"/>
      <c r="C4233" s="128"/>
      <c r="D4233" s="155"/>
      <c r="E4233" s="155"/>
      <c r="F4233" s="155"/>
      <c r="G4233" s="113"/>
    </row>
    <row r="4234" spans="1:7" ht="15.75">
      <c r="A4234" s="128"/>
      <c r="B4234" s="128"/>
      <c r="C4234" s="128"/>
      <c r="D4234" s="155"/>
      <c r="E4234" s="155"/>
      <c r="F4234" s="155"/>
      <c r="G4234" s="113"/>
    </row>
    <row r="4235" spans="1:7" ht="15.75">
      <c r="A4235" s="128"/>
      <c r="B4235" s="128"/>
      <c r="C4235" s="128"/>
      <c r="D4235" s="155"/>
      <c r="E4235" s="155"/>
      <c r="F4235" s="155"/>
      <c r="G4235" s="113"/>
    </row>
    <row r="4236" spans="1:7" ht="15.75">
      <c r="A4236" s="128"/>
      <c r="B4236" s="128"/>
      <c r="C4236" s="128"/>
      <c r="D4236" s="155"/>
      <c r="E4236" s="155"/>
      <c r="F4236" s="155"/>
      <c r="G4236" s="113"/>
    </row>
    <row r="4237" spans="1:7" ht="15.75">
      <c r="A4237" s="128"/>
      <c r="B4237" s="128"/>
      <c r="C4237" s="128"/>
      <c r="D4237" s="155"/>
      <c r="E4237" s="155"/>
      <c r="F4237" s="155"/>
      <c r="G4237" s="113"/>
    </row>
    <row r="4238" spans="1:7" ht="15.75">
      <c r="A4238" s="128"/>
      <c r="B4238" s="128"/>
      <c r="C4238" s="128"/>
      <c r="D4238" s="155"/>
      <c r="E4238" s="155"/>
      <c r="F4238" s="155"/>
      <c r="G4238" s="113"/>
    </row>
    <row r="4239" spans="1:7" ht="15.75">
      <c r="A4239" s="128"/>
      <c r="B4239" s="128"/>
      <c r="C4239" s="128"/>
      <c r="D4239" s="155"/>
      <c r="E4239" s="155"/>
      <c r="F4239" s="155"/>
      <c r="G4239" s="113"/>
    </row>
    <row r="4240" spans="1:7" ht="15.75">
      <c r="A4240" s="128"/>
      <c r="B4240" s="128"/>
      <c r="C4240" s="128"/>
      <c r="D4240" s="155"/>
      <c r="E4240" s="155"/>
      <c r="F4240" s="155"/>
      <c r="G4240" s="113"/>
    </row>
    <row r="4241" spans="1:7" ht="15.75">
      <c r="A4241" s="128"/>
      <c r="B4241" s="128"/>
      <c r="C4241" s="128"/>
      <c r="D4241" s="155"/>
      <c r="E4241" s="155"/>
      <c r="F4241" s="155"/>
      <c r="G4241" s="113"/>
    </row>
    <row r="4242" spans="1:7" ht="15.75">
      <c r="A4242" s="128"/>
      <c r="B4242" s="128"/>
      <c r="C4242" s="128"/>
      <c r="D4242" s="155"/>
      <c r="E4242" s="155"/>
      <c r="F4242" s="155"/>
      <c r="G4242" s="113"/>
    </row>
    <row r="4243" spans="1:7" ht="15.75">
      <c r="A4243" s="128"/>
      <c r="B4243" s="128"/>
      <c r="C4243" s="128"/>
      <c r="D4243" s="155"/>
      <c r="E4243" s="155"/>
      <c r="F4243" s="155"/>
      <c r="G4243" s="113"/>
    </row>
    <row r="4244" spans="1:7" ht="15.75">
      <c r="A4244" s="128"/>
      <c r="B4244" s="128"/>
      <c r="C4244" s="128"/>
      <c r="D4244" s="155"/>
      <c r="E4244" s="155"/>
      <c r="F4244" s="155"/>
      <c r="G4244" s="113"/>
    </row>
    <row r="4245" spans="1:7" ht="15.75">
      <c r="A4245" s="191"/>
      <c r="B4245" s="128"/>
      <c r="C4245" s="128"/>
      <c r="D4245" s="165"/>
      <c r="E4245" s="155"/>
      <c r="F4245" s="192"/>
      <c r="G4245" s="113"/>
    </row>
    <row r="4246" spans="1:7" ht="15.75">
      <c r="A4246" s="191"/>
      <c r="B4246" s="128"/>
      <c r="C4246" s="128"/>
      <c r="D4246" s="165"/>
      <c r="E4246" s="155"/>
      <c r="F4246" s="192"/>
      <c r="G4246" s="113"/>
    </row>
    <row r="4247" spans="1:7" ht="15.75">
      <c r="A4247" s="191"/>
      <c r="B4247" s="128"/>
      <c r="C4247" s="128"/>
      <c r="D4247" s="165"/>
      <c r="E4247" s="155"/>
      <c r="F4247" s="192"/>
      <c r="G4247" s="113"/>
    </row>
    <row r="4248" spans="1:7" ht="15.75">
      <c r="A4248" s="128"/>
      <c r="B4248" s="128"/>
      <c r="C4248" s="128"/>
      <c r="D4248" s="155"/>
      <c r="E4248" s="155"/>
      <c r="F4248" s="155"/>
      <c r="G4248" s="113"/>
    </row>
    <row r="4249" spans="1:7">
      <c r="A4249" s="43"/>
      <c r="B4249" s="43"/>
      <c r="C4249" s="43"/>
      <c r="D4249" s="31"/>
      <c r="E4249" s="31"/>
      <c r="F4249" s="31"/>
    </row>
    <row r="4250" spans="1:7">
      <c r="A4250" s="43"/>
      <c r="B4250" s="43"/>
      <c r="C4250" s="43"/>
      <c r="D4250" s="31"/>
      <c r="E4250" s="31"/>
      <c r="F4250" s="31"/>
    </row>
    <row r="4251" spans="1:7" ht="15.75">
      <c r="A4251" s="738" t="s">
        <v>80</v>
      </c>
      <c r="B4251" s="738"/>
      <c r="C4251" s="738"/>
      <c r="D4251" s="738"/>
      <c r="E4251" s="738"/>
      <c r="F4251" s="738"/>
      <c r="G4251" s="738"/>
    </row>
    <row r="4252" spans="1:7" ht="15.75">
      <c r="A4252" s="556"/>
      <c r="B4252" s="556"/>
      <c r="C4252" s="556"/>
      <c r="D4252" s="556"/>
      <c r="E4252" s="556"/>
      <c r="F4252" s="556"/>
      <c r="G4252" s="113"/>
    </row>
    <row r="4253" spans="1:7" ht="15.75">
      <c r="A4253" s="566">
        <v>1</v>
      </c>
      <c r="B4253" s="557"/>
      <c r="C4253" s="115"/>
      <c r="D4253" s="116" t="s">
        <v>81</v>
      </c>
      <c r="E4253" s="135" t="s">
        <v>69</v>
      </c>
      <c r="F4253" s="148"/>
      <c r="G4253" s="116"/>
    </row>
    <row r="4254" spans="1:7" ht="15.75">
      <c r="A4254" s="566">
        <v>2</v>
      </c>
      <c r="B4254" s="557"/>
      <c r="C4254" s="115"/>
      <c r="D4254" s="116" t="s">
        <v>82</v>
      </c>
      <c r="E4254" s="135" t="s">
        <v>69</v>
      </c>
      <c r="F4254" s="148" t="s">
        <v>1366</v>
      </c>
      <c r="G4254" s="116"/>
    </row>
    <row r="4255" spans="1:7" ht="15.75">
      <c r="A4255" s="566">
        <v>3</v>
      </c>
      <c r="B4255" s="557"/>
      <c r="C4255" s="115"/>
      <c r="D4255" s="116" t="s">
        <v>83</v>
      </c>
      <c r="E4255" s="135" t="s">
        <v>69</v>
      </c>
      <c r="F4255" s="148" t="s">
        <v>481</v>
      </c>
      <c r="G4255" s="116"/>
    </row>
    <row r="4256" spans="1:7" ht="50.25" customHeight="1">
      <c r="A4256" s="160">
        <v>4</v>
      </c>
      <c r="B4256" s="560"/>
      <c r="C4256" s="171"/>
      <c r="D4256" s="125" t="s">
        <v>84</v>
      </c>
      <c r="E4256" s="143" t="s">
        <v>69</v>
      </c>
      <c r="F4256" s="749" t="s">
        <v>1302</v>
      </c>
      <c r="G4256" s="750"/>
    </row>
    <row r="4257" spans="1:7" ht="33" customHeight="1">
      <c r="A4257" s="160">
        <v>5</v>
      </c>
      <c r="B4257" s="560"/>
      <c r="C4257" s="171"/>
      <c r="D4257" s="125" t="s">
        <v>85</v>
      </c>
      <c r="E4257" s="143" t="s">
        <v>69</v>
      </c>
      <c r="F4257" s="779" t="s">
        <v>979</v>
      </c>
      <c r="G4257" s="782"/>
    </row>
    <row r="4258" spans="1:7" ht="33" customHeight="1">
      <c r="A4258" s="146"/>
      <c r="B4258" s="126"/>
      <c r="C4258" s="132"/>
      <c r="D4258" s="130"/>
      <c r="E4258" s="135"/>
      <c r="F4258" s="779" t="s">
        <v>977</v>
      </c>
      <c r="G4258" s="782"/>
    </row>
    <row r="4259" spans="1:7" ht="31.5" customHeight="1">
      <c r="A4259" s="162"/>
      <c r="B4259" s="127"/>
      <c r="C4259" s="128"/>
      <c r="D4259" s="129"/>
      <c r="E4259" s="135"/>
      <c r="F4259" s="779" t="s">
        <v>978</v>
      </c>
      <c r="G4259" s="782"/>
    </row>
    <row r="4260" spans="1:7" ht="35.25" customHeight="1">
      <c r="A4260" s="162"/>
      <c r="B4260" s="127"/>
      <c r="C4260" s="128"/>
      <c r="D4260" s="129"/>
      <c r="E4260" s="135"/>
      <c r="F4260" s="779" t="s">
        <v>980</v>
      </c>
      <c r="G4260" s="782"/>
    </row>
    <row r="4261" spans="1:7" ht="18.75" customHeight="1">
      <c r="A4261" s="162"/>
      <c r="B4261" s="127"/>
      <c r="C4261" s="128"/>
      <c r="D4261" s="129"/>
      <c r="E4261" s="135"/>
      <c r="F4261" s="779" t="s">
        <v>981</v>
      </c>
      <c r="G4261" s="782"/>
    </row>
    <row r="4262" spans="1:7" ht="33" customHeight="1">
      <c r="A4262" s="162"/>
      <c r="B4262" s="127"/>
      <c r="C4262" s="128"/>
      <c r="D4262" s="129"/>
      <c r="E4262" s="135"/>
      <c r="F4262" s="779" t="s">
        <v>982</v>
      </c>
      <c r="G4262" s="782"/>
    </row>
    <row r="4263" spans="1:7" ht="52.5" customHeight="1">
      <c r="A4263" s="162"/>
      <c r="B4263" s="127"/>
      <c r="C4263" s="128"/>
      <c r="D4263" s="129"/>
      <c r="E4263" s="135"/>
      <c r="F4263" s="859" t="s">
        <v>984</v>
      </c>
      <c r="G4263" s="860"/>
    </row>
    <row r="4264" spans="1:7" ht="52.5" customHeight="1">
      <c r="A4264" s="162"/>
      <c r="B4264" s="127"/>
      <c r="C4264" s="128"/>
      <c r="D4264" s="129"/>
      <c r="E4264" s="135"/>
      <c r="F4264" s="852" t="s">
        <v>499</v>
      </c>
      <c r="G4264" s="853"/>
    </row>
    <row r="4265" spans="1:7" ht="52.5" customHeight="1">
      <c r="A4265" s="162"/>
      <c r="B4265" s="127"/>
      <c r="C4265" s="128"/>
      <c r="D4265" s="129"/>
      <c r="E4265" s="135"/>
      <c r="F4265" s="852" t="s">
        <v>500</v>
      </c>
      <c r="G4265" s="853"/>
    </row>
    <row r="4266" spans="1:7" ht="33" customHeight="1">
      <c r="A4266" s="162"/>
      <c r="B4266" s="127"/>
      <c r="C4266" s="128"/>
      <c r="D4266" s="129"/>
      <c r="E4266" s="135"/>
      <c r="F4266" s="852" t="s">
        <v>502</v>
      </c>
      <c r="G4266" s="853"/>
    </row>
    <row r="4267" spans="1:7" ht="36.75" customHeight="1">
      <c r="A4267" s="147"/>
      <c r="B4267" s="118"/>
      <c r="C4267" s="119"/>
      <c r="D4267" s="120"/>
      <c r="E4267" s="135"/>
      <c r="F4267" s="852" t="s">
        <v>503</v>
      </c>
      <c r="G4267" s="853"/>
    </row>
    <row r="4268" spans="1:7" ht="33.75" customHeight="1">
      <c r="A4268" s="147"/>
      <c r="B4268" s="118"/>
      <c r="C4268" s="119"/>
      <c r="D4268" s="120"/>
      <c r="E4268" s="135"/>
      <c r="F4268" s="827" t="s">
        <v>983</v>
      </c>
      <c r="G4268" s="858"/>
    </row>
    <row r="4269" spans="1:7" ht="34.5" customHeight="1">
      <c r="A4269" s="147"/>
      <c r="B4269" s="118"/>
      <c r="C4269" s="119"/>
      <c r="D4269" s="120"/>
      <c r="E4269" s="135"/>
      <c r="F4269" s="856" t="s">
        <v>504</v>
      </c>
      <c r="G4269" s="857"/>
    </row>
    <row r="4270" spans="1:7" ht="16.5" customHeight="1">
      <c r="A4270" s="147"/>
      <c r="B4270" s="118"/>
      <c r="C4270" s="119"/>
      <c r="D4270" s="120"/>
      <c r="E4270" s="135"/>
      <c r="F4270" s="760" t="s">
        <v>1303</v>
      </c>
      <c r="G4270" s="761"/>
    </row>
    <row r="4271" spans="1:7" ht="33.75" customHeight="1">
      <c r="A4271" s="160">
        <v>6</v>
      </c>
      <c r="B4271" s="649"/>
      <c r="C4271" s="650"/>
      <c r="D4271" s="125" t="s">
        <v>86</v>
      </c>
      <c r="E4271" s="143" t="s">
        <v>69</v>
      </c>
      <c r="F4271" s="744" t="s">
        <v>1125</v>
      </c>
      <c r="G4271" s="744"/>
    </row>
    <row r="4272" spans="1:7" ht="33" customHeight="1">
      <c r="A4272" s="146"/>
      <c r="B4272" s="126"/>
      <c r="C4272" s="132"/>
      <c r="D4272" s="130"/>
      <c r="E4272" s="135"/>
      <c r="F4272" s="742" t="s">
        <v>591</v>
      </c>
      <c r="G4272" s="742"/>
    </row>
    <row r="4273" spans="1:7" ht="51" customHeight="1">
      <c r="A4273" s="162"/>
      <c r="B4273" s="127"/>
      <c r="C4273" s="128"/>
      <c r="D4273" s="129"/>
      <c r="E4273" s="135"/>
      <c r="F4273" s="742" t="s">
        <v>688</v>
      </c>
      <c r="G4273" s="742"/>
    </row>
    <row r="4274" spans="1:7" ht="51" customHeight="1">
      <c r="A4274" s="162"/>
      <c r="B4274" s="127"/>
      <c r="C4274" s="128"/>
      <c r="D4274" s="129"/>
      <c r="E4274" s="135"/>
      <c r="F4274" s="742" t="s">
        <v>687</v>
      </c>
      <c r="G4274" s="742"/>
    </row>
    <row r="4275" spans="1:7" ht="33" customHeight="1">
      <c r="A4275" s="162"/>
      <c r="B4275" s="127"/>
      <c r="C4275" s="128"/>
      <c r="D4275" s="129"/>
      <c r="E4275" s="135"/>
      <c r="F4275" s="742" t="s">
        <v>689</v>
      </c>
      <c r="G4275" s="742"/>
    </row>
    <row r="4276" spans="1:7" ht="33.75" customHeight="1">
      <c r="A4276" s="162"/>
      <c r="B4276" s="127"/>
      <c r="C4276" s="128"/>
      <c r="D4276" s="129"/>
      <c r="E4276" s="135"/>
      <c r="F4276" s="742" t="s">
        <v>690</v>
      </c>
      <c r="G4276" s="742"/>
    </row>
    <row r="4277" spans="1:7" ht="51" customHeight="1">
      <c r="A4277" s="162"/>
      <c r="B4277" s="127"/>
      <c r="C4277" s="128"/>
      <c r="D4277" s="129"/>
      <c r="E4277" s="135"/>
      <c r="F4277" s="742" t="s">
        <v>592</v>
      </c>
      <c r="G4277" s="742"/>
    </row>
    <row r="4278" spans="1:7" ht="51" customHeight="1">
      <c r="A4278" s="162"/>
      <c r="B4278" s="127"/>
      <c r="C4278" s="128"/>
      <c r="D4278" s="129"/>
      <c r="E4278" s="135"/>
      <c r="F4278" s="742" t="s">
        <v>593</v>
      </c>
      <c r="G4278" s="742"/>
    </row>
    <row r="4279" spans="1:7" ht="51" customHeight="1">
      <c r="A4279" s="162"/>
      <c r="B4279" s="127"/>
      <c r="C4279" s="128"/>
      <c r="D4279" s="129"/>
      <c r="E4279" s="135"/>
      <c r="F4279" s="742" t="s">
        <v>594</v>
      </c>
      <c r="G4279" s="742"/>
    </row>
    <row r="4280" spans="1:7" ht="33.75" customHeight="1">
      <c r="A4280" s="162"/>
      <c r="B4280" s="127"/>
      <c r="C4280" s="128"/>
      <c r="D4280" s="129"/>
      <c r="E4280" s="135"/>
      <c r="F4280" s="742" t="s">
        <v>691</v>
      </c>
      <c r="G4280" s="742"/>
    </row>
    <row r="4281" spans="1:7" ht="15.75">
      <c r="A4281" s="162"/>
      <c r="B4281" s="127"/>
      <c r="C4281" s="128"/>
      <c r="D4281" s="129"/>
      <c r="E4281" s="135"/>
      <c r="F4281" s="449" t="s">
        <v>1297</v>
      </c>
      <c r="G4281" s="220"/>
    </row>
    <row r="4282" spans="1:7" ht="15.75">
      <c r="A4282" s="162"/>
      <c r="B4282" s="127"/>
      <c r="C4282" s="128"/>
      <c r="D4282" s="129"/>
      <c r="E4282" s="135"/>
      <c r="F4282" s="148" t="s">
        <v>357</v>
      </c>
      <c r="G4282" s="116"/>
    </row>
    <row r="4283" spans="1:7" ht="15.75">
      <c r="A4283" s="162"/>
      <c r="B4283" s="127"/>
      <c r="C4283" s="128"/>
      <c r="D4283" s="129"/>
      <c r="E4283" s="135"/>
      <c r="F4283" s="148" t="s">
        <v>439</v>
      </c>
      <c r="G4283" s="116"/>
    </row>
    <row r="4284" spans="1:7" ht="15.75">
      <c r="A4284" s="162"/>
      <c r="B4284" s="127"/>
      <c r="C4284" s="128"/>
      <c r="D4284" s="129"/>
      <c r="E4284" s="135"/>
      <c r="F4284" s="148" t="s">
        <v>460</v>
      </c>
      <c r="G4284" s="116"/>
    </row>
    <row r="4285" spans="1:7" ht="15.75">
      <c r="A4285" s="566">
        <v>7</v>
      </c>
      <c r="B4285" s="557"/>
      <c r="C4285" s="115"/>
      <c r="D4285" s="116" t="s">
        <v>87</v>
      </c>
      <c r="E4285" s="135" t="s">
        <v>69</v>
      </c>
      <c r="F4285" s="148" t="s">
        <v>125</v>
      </c>
      <c r="G4285" s="116"/>
    </row>
    <row r="4286" spans="1:7" ht="35.25" customHeight="1">
      <c r="A4286" s="160">
        <v>8</v>
      </c>
      <c r="B4286" s="560"/>
      <c r="C4286" s="171"/>
      <c r="D4286" s="125" t="s">
        <v>88</v>
      </c>
      <c r="E4286" s="143" t="s">
        <v>69</v>
      </c>
      <c r="F4286" s="779" t="s">
        <v>1467</v>
      </c>
      <c r="G4286" s="782"/>
    </row>
    <row r="4287" spans="1:7" ht="35.25" customHeight="1">
      <c r="A4287" s="146"/>
      <c r="B4287" s="126"/>
      <c r="C4287" s="132"/>
      <c r="D4287" s="130"/>
      <c r="E4287" s="135"/>
      <c r="F4287" s="779" t="s">
        <v>1468</v>
      </c>
      <c r="G4287" s="782"/>
    </row>
    <row r="4288" spans="1:7" ht="35.25" customHeight="1">
      <c r="A4288" s="162"/>
      <c r="B4288" s="127"/>
      <c r="C4288" s="128"/>
      <c r="D4288" s="129"/>
      <c r="E4288" s="135"/>
      <c r="F4288" s="779" t="s">
        <v>1469</v>
      </c>
      <c r="G4288" s="782"/>
    </row>
    <row r="4289" spans="1:7" ht="35.25" customHeight="1">
      <c r="A4289" s="162"/>
      <c r="B4289" s="127"/>
      <c r="C4289" s="128"/>
      <c r="D4289" s="129"/>
      <c r="E4289" s="135"/>
      <c r="F4289" s="779" t="s">
        <v>1470</v>
      </c>
      <c r="G4289" s="782"/>
    </row>
    <row r="4290" spans="1:7" ht="18.75" customHeight="1">
      <c r="A4290" s="162"/>
      <c r="B4290" s="127"/>
      <c r="C4290" s="128"/>
      <c r="D4290" s="129"/>
      <c r="E4290" s="135"/>
      <c r="F4290" s="779" t="s">
        <v>1471</v>
      </c>
      <c r="G4290" s="782"/>
    </row>
    <row r="4291" spans="1:7" ht="35.25" customHeight="1">
      <c r="A4291" s="162"/>
      <c r="B4291" s="127"/>
      <c r="C4291" s="128"/>
      <c r="D4291" s="129"/>
      <c r="E4291" s="135"/>
      <c r="F4291" s="779" t="s">
        <v>1472</v>
      </c>
      <c r="G4291" s="782"/>
    </row>
    <row r="4292" spans="1:7" ht="35.25" customHeight="1">
      <c r="A4292" s="162"/>
      <c r="B4292" s="127"/>
      <c r="C4292" s="128"/>
      <c r="D4292" s="129"/>
      <c r="E4292" s="135"/>
      <c r="F4292" s="859" t="s">
        <v>1473</v>
      </c>
      <c r="G4292" s="860"/>
    </row>
    <row r="4293" spans="1:7" ht="35.25" customHeight="1">
      <c r="A4293" s="162"/>
      <c r="B4293" s="127"/>
      <c r="C4293" s="128"/>
      <c r="D4293" s="129"/>
      <c r="E4293" s="135"/>
      <c r="F4293" s="852" t="s">
        <v>1474</v>
      </c>
      <c r="G4293" s="853"/>
    </row>
    <row r="4294" spans="1:7" ht="35.25" customHeight="1">
      <c r="A4294" s="162"/>
      <c r="B4294" s="127"/>
      <c r="C4294" s="128"/>
      <c r="D4294" s="129"/>
      <c r="E4294" s="135"/>
      <c r="F4294" s="852" t="s">
        <v>1475</v>
      </c>
      <c r="G4294" s="853"/>
    </row>
    <row r="4295" spans="1:7" ht="35.25" customHeight="1">
      <c r="A4295" s="162"/>
      <c r="B4295" s="127"/>
      <c r="C4295" s="128"/>
      <c r="D4295" s="129"/>
      <c r="E4295" s="135"/>
      <c r="F4295" s="852" t="s">
        <v>1476</v>
      </c>
      <c r="G4295" s="853"/>
    </row>
    <row r="4296" spans="1:7" ht="35.25" customHeight="1">
      <c r="A4296" s="162"/>
      <c r="B4296" s="127"/>
      <c r="C4296" s="128"/>
      <c r="D4296" s="129"/>
      <c r="E4296" s="135"/>
      <c r="F4296" s="852" t="s">
        <v>1477</v>
      </c>
      <c r="G4296" s="853"/>
    </row>
    <row r="4297" spans="1:7" ht="35.25" customHeight="1">
      <c r="A4297" s="162"/>
      <c r="B4297" s="127"/>
      <c r="C4297" s="128"/>
      <c r="D4297" s="129"/>
      <c r="E4297" s="135"/>
      <c r="F4297" s="827" t="s">
        <v>1478</v>
      </c>
      <c r="G4297" s="858"/>
    </row>
    <row r="4298" spans="1:7" ht="35.25" customHeight="1">
      <c r="A4298" s="147"/>
      <c r="B4298" s="118"/>
      <c r="C4298" s="119"/>
      <c r="D4298" s="120"/>
      <c r="E4298" s="135"/>
      <c r="F4298" s="856" t="s">
        <v>1479</v>
      </c>
      <c r="G4298" s="857"/>
    </row>
    <row r="4299" spans="1:7" ht="15.75">
      <c r="A4299" s="566">
        <v>9</v>
      </c>
      <c r="B4299" s="557"/>
      <c r="C4299" s="115"/>
      <c r="D4299" s="116" t="s">
        <v>89</v>
      </c>
      <c r="E4299" s="135" t="s">
        <v>69</v>
      </c>
      <c r="F4299" s="142" t="s">
        <v>536</v>
      </c>
      <c r="G4299" s="142" t="s">
        <v>1040</v>
      </c>
    </row>
    <row r="4300" spans="1:7" ht="15.75">
      <c r="A4300" s="146"/>
      <c r="B4300" s="126"/>
      <c r="C4300" s="132"/>
      <c r="D4300" s="130"/>
      <c r="E4300" s="135"/>
      <c r="F4300" s="142" t="s">
        <v>196</v>
      </c>
      <c r="G4300" s="142" t="s">
        <v>1041</v>
      </c>
    </row>
    <row r="4301" spans="1:7" ht="15.75">
      <c r="A4301" s="146"/>
      <c r="B4301" s="126"/>
      <c r="C4301" s="132"/>
      <c r="D4301" s="130"/>
      <c r="E4301" s="135"/>
      <c r="F4301" s="142" t="s">
        <v>197</v>
      </c>
      <c r="G4301" s="142" t="s">
        <v>221</v>
      </c>
    </row>
    <row r="4302" spans="1:7" ht="15" customHeight="1">
      <c r="A4302" s="146"/>
      <c r="B4302" s="126"/>
      <c r="C4302" s="132"/>
      <c r="D4302" s="130"/>
      <c r="E4302" s="135"/>
      <c r="F4302" s="142" t="s">
        <v>537</v>
      </c>
      <c r="G4302" s="142" t="s">
        <v>1042</v>
      </c>
    </row>
    <row r="4303" spans="1:7" ht="15" customHeight="1">
      <c r="A4303" s="146"/>
      <c r="B4303" s="126"/>
      <c r="C4303" s="132"/>
      <c r="D4303" s="130"/>
      <c r="E4303" s="135"/>
      <c r="F4303" s="142" t="s">
        <v>538</v>
      </c>
      <c r="G4303" s="142" t="s">
        <v>1043</v>
      </c>
    </row>
    <row r="4304" spans="1:7" ht="15" customHeight="1">
      <c r="A4304" s="146"/>
      <c r="B4304" s="126"/>
      <c r="C4304" s="132"/>
      <c r="D4304" s="130"/>
      <c r="E4304" s="135"/>
      <c r="F4304" s="135" t="s">
        <v>198</v>
      </c>
      <c r="G4304" s="135" t="s">
        <v>1044</v>
      </c>
    </row>
    <row r="4305" spans="1:7" ht="15" customHeight="1">
      <c r="A4305" s="162"/>
      <c r="B4305" s="127"/>
      <c r="C4305" s="128"/>
      <c r="D4305" s="129"/>
      <c r="E4305" s="135"/>
      <c r="F4305" s="113" t="s">
        <v>199</v>
      </c>
      <c r="G4305" s="135" t="s">
        <v>1045</v>
      </c>
    </row>
    <row r="4306" spans="1:7" ht="30" customHeight="1">
      <c r="A4306" s="162"/>
      <c r="B4306" s="127"/>
      <c r="C4306" s="128"/>
      <c r="D4306" s="129"/>
      <c r="E4306" s="135"/>
      <c r="F4306" s="142" t="s">
        <v>539</v>
      </c>
      <c r="G4306" s="142" t="s">
        <v>1046</v>
      </c>
    </row>
    <row r="4307" spans="1:7" ht="15.75">
      <c r="A4307" s="147"/>
      <c r="B4307" s="118"/>
      <c r="C4307" s="119"/>
      <c r="D4307" s="120"/>
      <c r="E4307" s="135"/>
      <c r="F4307" s="144" t="s">
        <v>540</v>
      </c>
      <c r="G4307" s="144" t="s">
        <v>1047</v>
      </c>
    </row>
    <row r="4308" spans="1:7" ht="15.75">
      <c r="A4308" s="566">
        <v>10</v>
      </c>
      <c r="B4308" s="557"/>
      <c r="C4308" s="115"/>
      <c r="D4308" s="116" t="s">
        <v>90</v>
      </c>
      <c r="E4308" s="135" t="s">
        <v>69</v>
      </c>
      <c r="F4308" s="746" t="s">
        <v>891</v>
      </c>
      <c r="G4308" s="748"/>
    </row>
    <row r="4309" spans="1:7" ht="15.75">
      <c r="A4309" s="566">
        <v>11</v>
      </c>
      <c r="B4309" s="557"/>
      <c r="C4309" s="115"/>
      <c r="D4309" s="116" t="s">
        <v>91</v>
      </c>
      <c r="E4309" s="135" t="s">
        <v>69</v>
      </c>
      <c r="F4309" s="775" t="s">
        <v>607</v>
      </c>
      <c r="G4309" s="775"/>
    </row>
    <row r="4310" spans="1:7" ht="15.75">
      <c r="A4310" s="566"/>
      <c r="B4310" s="557"/>
      <c r="C4310" s="115"/>
      <c r="D4310" s="116"/>
      <c r="E4310" s="135"/>
      <c r="F4310" s="776" t="s">
        <v>1131</v>
      </c>
      <c r="G4310" s="776"/>
    </row>
    <row r="4311" spans="1:7" ht="15.75">
      <c r="A4311" s="566"/>
      <c r="B4311" s="557"/>
      <c r="C4311" s="115"/>
      <c r="D4311" s="116"/>
      <c r="E4311" s="135"/>
      <c r="F4311" s="776" t="s">
        <v>1132</v>
      </c>
      <c r="G4311" s="776"/>
    </row>
    <row r="4312" spans="1:7" ht="15.75">
      <c r="A4312" s="566"/>
      <c r="B4312" s="557"/>
      <c r="C4312" s="115"/>
      <c r="D4312" s="116"/>
      <c r="E4312" s="135"/>
      <c r="F4312" s="777" t="s">
        <v>609</v>
      </c>
      <c r="G4312" s="777"/>
    </row>
    <row r="4313" spans="1:7" ht="15.75">
      <c r="A4313" s="566"/>
      <c r="B4313" s="557"/>
      <c r="C4313" s="115"/>
      <c r="D4313" s="116"/>
      <c r="E4313" s="135"/>
      <c r="F4313" s="776" t="s">
        <v>610</v>
      </c>
      <c r="G4313" s="776"/>
    </row>
    <row r="4314" spans="1:7" ht="33.75" customHeight="1">
      <c r="A4314" s="160">
        <v>12</v>
      </c>
      <c r="B4314" s="557"/>
      <c r="C4314" s="115"/>
      <c r="D4314" s="125" t="s">
        <v>92</v>
      </c>
      <c r="E4314" s="143" t="s">
        <v>69</v>
      </c>
      <c r="F4314" s="779" t="s">
        <v>1480</v>
      </c>
      <c r="G4314" s="782"/>
    </row>
    <row r="4315" spans="1:7" ht="31.5" customHeight="1">
      <c r="A4315" s="182"/>
      <c r="B4315" s="126"/>
      <c r="C4315" s="132"/>
      <c r="D4315" s="133"/>
      <c r="E4315" s="135"/>
      <c r="F4315" s="779" t="s">
        <v>1481</v>
      </c>
      <c r="G4315" s="782"/>
    </row>
    <row r="4316" spans="1:7" ht="33.75" customHeight="1">
      <c r="A4316" s="183"/>
      <c r="B4316" s="127"/>
      <c r="C4316" s="128"/>
      <c r="D4316" s="184"/>
      <c r="E4316" s="135"/>
      <c r="F4316" s="779" t="s">
        <v>1469</v>
      </c>
      <c r="G4316" s="782"/>
    </row>
    <row r="4317" spans="1:7" ht="33" customHeight="1">
      <c r="A4317" s="183"/>
      <c r="B4317" s="127"/>
      <c r="C4317" s="128"/>
      <c r="D4317" s="184"/>
      <c r="E4317" s="135"/>
      <c r="F4317" s="779" t="s">
        <v>1470</v>
      </c>
      <c r="G4317" s="782"/>
    </row>
    <row r="4318" spans="1:7" ht="21.75" customHeight="1">
      <c r="A4318" s="183"/>
      <c r="B4318" s="127"/>
      <c r="C4318" s="128"/>
      <c r="D4318" s="184"/>
      <c r="E4318" s="135"/>
      <c r="F4318" s="779" t="s">
        <v>1471</v>
      </c>
      <c r="G4318" s="782"/>
    </row>
    <row r="4319" spans="1:7" ht="36.75" customHeight="1">
      <c r="A4319" s="183"/>
      <c r="B4319" s="127"/>
      <c r="C4319" s="128"/>
      <c r="D4319" s="184"/>
      <c r="E4319" s="135"/>
      <c r="F4319" s="779" t="s">
        <v>1482</v>
      </c>
      <c r="G4319" s="782"/>
    </row>
    <row r="4320" spans="1:7" ht="50.25" customHeight="1">
      <c r="A4320" s="183"/>
      <c r="B4320" s="127"/>
      <c r="C4320" s="128"/>
      <c r="D4320" s="184"/>
      <c r="E4320" s="135"/>
      <c r="F4320" s="859" t="s">
        <v>1483</v>
      </c>
      <c r="G4320" s="860"/>
    </row>
    <row r="4321" spans="1:7" ht="50.25" customHeight="1">
      <c r="A4321" s="183"/>
      <c r="B4321" s="127"/>
      <c r="C4321" s="128"/>
      <c r="D4321" s="184"/>
      <c r="E4321" s="135"/>
      <c r="F4321" s="852" t="s">
        <v>1484</v>
      </c>
      <c r="G4321" s="853"/>
    </row>
    <row r="4322" spans="1:7" ht="50.25" customHeight="1">
      <c r="A4322" s="183"/>
      <c r="B4322" s="127"/>
      <c r="C4322" s="128"/>
      <c r="D4322" s="184"/>
      <c r="E4322" s="135"/>
      <c r="F4322" s="852" t="s">
        <v>1475</v>
      </c>
      <c r="G4322" s="853"/>
    </row>
    <row r="4323" spans="1:7" ht="33" customHeight="1">
      <c r="A4323" s="183"/>
      <c r="B4323" s="127"/>
      <c r="C4323" s="128"/>
      <c r="D4323" s="184"/>
      <c r="E4323" s="135"/>
      <c r="F4323" s="852" t="s">
        <v>1485</v>
      </c>
      <c r="G4323" s="853"/>
    </row>
    <row r="4324" spans="1:7" ht="50.25" customHeight="1">
      <c r="A4324" s="183"/>
      <c r="B4324" s="127"/>
      <c r="C4324" s="128"/>
      <c r="D4324" s="184"/>
      <c r="E4324" s="135"/>
      <c r="F4324" s="852" t="s">
        <v>1486</v>
      </c>
      <c r="G4324" s="853"/>
    </row>
    <row r="4325" spans="1:7" ht="33" customHeight="1">
      <c r="A4325" s="183"/>
      <c r="B4325" s="127"/>
      <c r="C4325" s="128"/>
      <c r="D4325" s="184"/>
      <c r="E4325" s="135"/>
      <c r="F4325" s="827" t="s">
        <v>1487</v>
      </c>
      <c r="G4325" s="858"/>
    </row>
    <row r="4326" spans="1:7" ht="33.75" customHeight="1">
      <c r="A4326" s="185"/>
      <c r="B4326" s="118"/>
      <c r="C4326" s="119"/>
      <c r="D4326" s="124"/>
      <c r="E4326" s="135"/>
      <c r="F4326" s="856" t="s">
        <v>1488</v>
      </c>
      <c r="G4326" s="857"/>
    </row>
    <row r="4327" spans="1:7" ht="15" customHeight="1">
      <c r="A4327" s="566">
        <v>13</v>
      </c>
      <c r="B4327" s="557"/>
      <c r="C4327" s="115"/>
      <c r="D4327" s="116" t="s">
        <v>93</v>
      </c>
      <c r="E4327" s="135" t="s">
        <v>69</v>
      </c>
      <c r="F4327" s="148" t="s">
        <v>52</v>
      </c>
      <c r="G4327" s="116"/>
    </row>
    <row r="4328" spans="1:7" ht="15" customHeight="1">
      <c r="A4328" s="566">
        <v>14</v>
      </c>
      <c r="B4328" s="557"/>
      <c r="C4328" s="115"/>
      <c r="D4328" s="116" t="s">
        <v>94</v>
      </c>
      <c r="E4328" s="135" t="s">
        <v>69</v>
      </c>
      <c r="F4328" s="148" t="s">
        <v>127</v>
      </c>
      <c r="G4328" s="116"/>
    </row>
    <row r="4329" spans="1:7" ht="15" customHeight="1">
      <c r="A4329" s="566">
        <v>15</v>
      </c>
      <c r="B4329" s="557"/>
      <c r="C4329" s="115"/>
      <c r="D4329" s="116" t="s">
        <v>95</v>
      </c>
      <c r="E4329" s="135" t="s">
        <v>69</v>
      </c>
      <c r="F4329" s="148"/>
      <c r="G4329" s="116"/>
    </row>
    <row r="4330" spans="1:7" ht="15" customHeight="1">
      <c r="A4330" s="149"/>
      <c r="B4330" s="135" t="s">
        <v>115</v>
      </c>
      <c r="C4330" s="135"/>
      <c r="D4330" s="135" t="s">
        <v>96</v>
      </c>
      <c r="E4330" s="135" t="s">
        <v>69</v>
      </c>
      <c r="F4330" s="148" t="s">
        <v>146</v>
      </c>
      <c r="G4330" s="116"/>
    </row>
    <row r="4331" spans="1:7" ht="15" customHeight="1">
      <c r="A4331" s="152"/>
      <c r="B4331" s="135" t="s">
        <v>116</v>
      </c>
      <c r="C4331" s="135"/>
      <c r="D4331" s="135" t="s">
        <v>97</v>
      </c>
      <c r="E4331" s="135" t="s">
        <v>69</v>
      </c>
      <c r="F4331" s="148" t="s">
        <v>139</v>
      </c>
      <c r="G4331" s="116"/>
    </row>
    <row r="4332" spans="1:7" ht="15" customHeight="1">
      <c r="A4332" s="152"/>
      <c r="B4332" s="135" t="s">
        <v>117</v>
      </c>
      <c r="C4332" s="135"/>
      <c r="D4332" s="135" t="s">
        <v>98</v>
      </c>
      <c r="E4332" s="135" t="s">
        <v>69</v>
      </c>
      <c r="F4332" s="148"/>
      <c r="G4332" s="116"/>
    </row>
    <row r="4333" spans="1:7" ht="15" customHeight="1">
      <c r="A4333" s="152"/>
      <c r="B4333" s="135"/>
      <c r="C4333" s="135" t="s">
        <v>52</v>
      </c>
      <c r="D4333" s="135" t="s">
        <v>99</v>
      </c>
      <c r="E4333" s="135" t="s">
        <v>69</v>
      </c>
      <c r="F4333" s="148" t="s">
        <v>52</v>
      </c>
      <c r="G4333" s="116"/>
    </row>
    <row r="4334" spans="1:7" ht="15" customHeight="1">
      <c r="A4334" s="152"/>
      <c r="B4334" s="135"/>
      <c r="C4334" s="135" t="s">
        <v>52</v>
      </c>
      <c r="D4334" s="135" t="s">
        <v>100</v>
      </c>
      <c r="E4334" s="135" t="s">
        <v>69</v>
      </c>
      <c r="F4334" s="148" t="s">
        <v>52</v>
      </c>
      <c r="G4334" s="116"/>
    </row>
    <row r="4335" spans="1:7" ht="15" customHeight="1">
      <c r="A4335" s="152"/>
      <c r="B4335" s="135" t="s">
        <v>118</v>
      </c>
      <c r="C4335" s="135"/>
      <c r="D4335" s="135" t="s">
        <v>101</v>
      </c>
      <c r="E4335" s="135" t="s">
        <v>69</v>
      </c>
      <c r="F4335" s="148" t="s">
        <v>482</v>
      </c>
      <c r="G4335" s="116"/>
    </row>
    <row r="4336" spans="1:7" ht="15" customHeight="1">
      <c r="A4336" s="152"/>
      <c r="B4336" s="135" t="s">
        <v>119</v>
      </c>
      <c r="C4336" s="135"/>
      <c r="D4336" s="135" t="s">
        <v>102</v>
      </c>
      <c r="E4336" s="135" t="s">
        <v>69</v>
      </c>
      <c r="F4336" s="148" t="s">
        <v>131</v>
      </c>
      <c r="G4336" s="116"/>
    </row>
    <row r="4337" spans="1:7" ht="15" customHeight="1">
      <c r="A4337" s="152"/>
      <c r="B4337" s="135" t="s">
        <v>120</v>
      </c>
      <c r="C4337" s="135"/>
      <c r="D4337" s="135" t="s">
        <v>103</v>
      </c>
      <c r="E4337" s="135" t="s">
        <v>69</v>
      </c>
      <c r="F4337" s="148" t="s">
        <v>52</v>
      </c>
      <c r="G4337" s="116"/>
    </row>
    <row r="4338" spans="1:7" ht="15" customHeight="1">
      <c r="A4338" s="152"/>
      <c r="B4338" s="135" t="s">
        <v>121</v>
      </c>
      <c r="C4338" s="135"/>
      <c r="D4338" s="135" t="s">
        <v>104</v>
      </c>
      <c r="E4338" s="135" t="s">
        <v>69</v>
      </c>
      <c r="F4338" s="148" t="s">
        <v>132</v>
      </c>
      <c r="G4338" s="116"/>
    </row>
    <row r="4339" spans="1:7" ht="15" customHeight="1">
      <c r="A4339" s="152"/>
      <c r="B4339" s="135" t="s">
        <v>122</v>
      </c>
      <c r="C4339" s="135"/>
      <c r="D4339" s="135" t="s">
        <v>105</v>
      </c>
      <c r="E4339" s="135" t="s">
        <v>69</v>
      </c>
      <c r="F4339" s="148" t="s">
        <v>52</v>
      </c>
      <c r="G4339" s="116"/>
    </row>
    <row r="4340" spans="1:7" ht="15" customHeight="1">
      <c r="A4340" s="152"/>
      <c r="B4340" s="135" t="s">
        <v>123</v>
      </c>
      <c r="C4340" s="135"/>
      <c r="D4340" s="135" t="s">
        <v>106</v>
      </c>
      <c r="E4340" s="135" t="s">
        <v>69</v>
      </c>
      <c r="F4340" s="148" t="s">
        <v>52</v>
      </c>
      <c r="G4340" s="116"/>
    </row>
    <row r="4341" spans="1:7" ht="15" customHeight="1">
      <c r="A4341" s="150"/>
      <c r="B4341" s="135" t="s">
        <v>124</v>
      </c>
      <c r="C4341" s="135"/>
      <c r="D4341" s="135" t="s">
        <v>107</v>
      </c>
      <c r="E4341" s="135" t="s">
        <v>69</v>
      </c>
      <c r="F4341" s="148" t="s">
        <v>52</v>
      </c>
      <c r="G4341" s="116"/>
    </row>
    <row r="4342" spans="1:7" ht="15" customHeight="1">
      <c r="A4342" s="155"/>
      <c r="B4342" s="155"/>
      <c r="C4342" s="155"/>
      <c r="D4342" s="155"/>
      <c r="E4342" s="155"/>
      <c r="F4342" s="155"/>
      <c r="G4342" s="113"/>
    </row>
    <row r="4343" spans="1:7" ht="15" customHeight="1">
      <c r="A4343" s="155"/>
      <c r="B4343" s="155"/>
      <c r="C4343" s="155"/>
      <c r="D4343" s="562" t="s">
        <v>133</v>
      </c>
      <c r="E4343" s="155"/>
      <c r="F4343" s="796" t="s">
        <v>152</v>
      </c>
      <c r="G4343" s="796"/>
    </row>
    <row r="4344" spans="1:7" ht="15" customHeight="1">
      <c r="A4344" s="155"/>
      <c r="B4344" s="155"/>
      <c r="C4344" s="155"/>
      <c r="D4344" s="562"/>
      <c r="E4344" s="155"/>
      <c r="F4344" s="562"/>
      <c r="G4344" s="113"/>
    </row>
    <row r="4345" spans="1:7" ht="15" customHeight="1">
      <c r="A4345" s="155"/>
      <c r="B4345" s="155"/>
      <c r="C4345" s="155"/>
      <c r="D4345" s="562"/>
      <c r="E4345" s="155"/>
      <c r="F4345" s="562"/>
      <c r="G4345" s="113"/>
    </row>
    <row r="4346" spans="1:7" ht="15" customHeight="1">
      <c r="A4346" s="155"/>
      <c r="B4346" s="155"/>
      <c r="C4346" s="155"/>
      <c r="E4346" s="155"/>
    </row>
    <row r="4347" spans="1:7" ht="15" customHeight="1"/>
    <row r="4348" spans="1:7" ht="15" customHeight="1">
      <c r="D4348" s="190" t="s">
        <v>322</v>
      </c>
      <c r="F4348" s="930" t="s">
        <v>1195</v>
      </c>
      <c r="G4348" s="930"/>
    </row>
    <row r="4349" spans="1:7" ht="15" customHeight="1">
      <c r="D4349" s="677" t="s">
        <v>1489</v>
      </c>
      <c r="F4349" s="783" t="s">
        <v>1440</v>
      </c>
      <c r="G4349" s="783"/>
    </row>
    <row r="4350" spans="1:7" ht="15" customHeight="1"/>
    <row r="4351" spans="1:7" ht="15" customHeight="1"/>
    <row r="4352" spans="1:7" ht="15" customHeight="1"/>
    <row r="4353" ht="15" customHeight="1"/>
    <row r="4354" ht="15" customHeight="1"/>
    <row r="4355" ht="15" customHeight="1"/>
    <row r="4356" ht="15" customHeight="1"/>
    <row r="4359" ht="15" customHeight="1"/>
    <row r="4360" ht="15" customHeight="1"/>
    <row r="4361" ht="15" customHeight="1"/>
    <row r="4362" ht="15" customHeight="1"/>
    <row r="4363" ht="30" customHeight="1"/>
    <row r="4368" ht="15" customHeight="1"/>
    <row r="4369" ht="15" customHeight="1"/>
    <row r="4370" ht="15" customHeight="1"/>
    <row r="4371" ht="15" customHeight="1"/>
    <row r="4372" ht="15" customHeight="1"/>
    <row r="4373" ht="15" customHeight="1"/>
    <row r="4374" ht="15" customHeight="1"/>
    <row r="4378" ht="15" customHeight="1"/>
    <row r="4379" ht="15" customHeight="1"/>
    <row r="4380" ht="15" customHeight="1"/>
    <row r="4381" ht="15" customHeight="1"/>
    <row r="4382" ht="15" customHeight="1"/>
    <row r="4383" ht="15" customHeight="1"/>
    <row r="4384" ht="15" customHeight="1"/>
    <row r="4385" spans="4:6">
      <c r="D4385" s="38"/>
      <c r="F4385" s="38"/>
    </row>
    <row r="4386" spans="4:6">
      <c r="D4386" s="38"/>
    </row>
    <row r="4420" ht="30" customHeight="1"/>
    <row r="4438" ht="30" customHeight="1"/>
  </sheetData>
  <mergeCells count="1959">
    <mergeCell ref="A1262:G1262"/>
    <mergeCell ref="F175:G175"/>
    <mergeCell ref="F1788:G1788"/>
    <mergeCell ref="F1938:G1938"/>
    <mergeCell ref="A4096:G4096"/>
    <mergeCell ref="A3300:G3300"/>
    <mergeCell ref="F3063:G3063"/>
    <mergeCell ref="A2812:G2812"/>
    <mergeCell ref="A1958:G1958"/>
    <mergeCell ref="F2343:G2343"/>
    <mergeCell ref="F2387:G2387"/>
    <mergeCell ref="F2386:G2386"/>
    <mergeCell ref="F2385:G2385"/>
    <mergeCell ref="A2231:G2231"/>
    <mergeCell ref="F2236:G2236"/>
    <mergeCell ref="F2237:G2237"/>
    <mergeCell ref="F2238:G2238"/>
    <mergeCell ref="F2239:G2239"/>
    <mergeCell ref="F2240:G2240"/>
    <mergeCell ref="F2241:G2241"/>
    <mergeCell ref="F2242:G2242"/>
    <mergeCell ref="F2244:G2244"/>
    <mergeCell ref="F2245:G2245"/>
    <mergeCell ref="F2246:G2246"/>
    <mergeCell ref="F2247:G2247"/>
    <mergeCell ref="F2248:G2248"/>
    <mergeCell ref="F2249:G2249"/>
    <mergeCell ref="F2250:G2250"/>
    <mergeCell ref="F2251:G2251"/>
    <mergeCell ref="F2252:G2252"/>
    <mergeCell ref="F2260:G2260"/>
    <mergeCell ref="F2261:G2261"/>
    <mergeCell ref="F2262:G2262"/>
    <mergeCell ref="F2382:G2382"/>
    <mergeCell ref="F2333:G2333"/>
    <mergeCell ref="F4277:G4277"/>
    <mergeCell ref="F4278:G4278"/>
    <mergeCell ref="F707:G707"/>
    <mergeCell ref="F708:G708"/>
    <mergeCell ref="F709:G709"/>
    <mergeCell ref="F727:G727"/>
    <mergeCell ref="F728:G728"/>
    <mergeCell ref="F729:G729"/>
    <mergeCell ref="F726:G726"/>
    <mergeCell ref="F723:G723"/>
    <mergeCell ref="F721:G721"/>
    <mergeCell ref="F720:G720"/>
    <mergeCell ref="F750:G750"/>
    <mergeCell ref="F752:G752"/>
    <mergeCell ref="F755:G755"/>
    <mergeCell ref="F756:G756"/>
    <mergeCell ref="F718:G718"/>
    <mergeCell ref="F719:G719"/>
    <mergeCell ref="F724:G724"/>
    <mergeCell ref="F725:G725"/>
    <mergeCell ref="F2277:G2277"/>
    <mergeCell ref="F2278:G2278"/>
    <mergeCell ref="F2280:G2280"/>
    <mergeCell ref="F2281:G2281"/>
    <mergeCell ref="F2282:G2282"/>
    <mergeCell ref="F2283:G2283"/>
    <mergeCell ref="F2284:G2284"/>
    <mergeCell ref="A2428:G2428"/>
    <mergeCell ref="F2342:G2342"/>
    <mergeCell ref="F4142:G4142"/>
    <mergeCell ref="F4143:G4143"/>
    <mergeCell ref="F4270:G4270"/>
    <mergeCell ref="F4323:G4323"/>
    <mergeCell ref="F4324:G4324"/>
    <mergeCell ref="F4325:G4325"/>
    <mergeCell ref="F4326:G4326"/>
    <mergeCell ref="F4297:G4297"/>
    <mergeCell ref="F4298:G4298"/>
    <mergeCell ref="F4308:G4308"/>
    <mergeCell ref="F4309:G4309"/>
    <mergeCell ref="F4310:G4310"/>
    <mergeCell ref="F4311:G4311"/>
    <mergeCell ref="F4312:G4312"/>
    <mergeCell ref="F4313:G4313"/>
    <mergeCell ref="F4314:G4314"/>
    <mergeCell ref="F4315:G4315"/>
    <mergeCell ref="F4316:G4316"/>
    <mergeCell ref="F4317:G4317"/>
    <mergeCell ref="F4318:G4318"/>
    <mergeCell ref="F4319:G4319"/>
    <mergeCell ref="F4320:G4320"/>
    <mergeCell ref="F4321:G4321"/>
    <mergeCell ref="F4322:G4322"/>
    <mergeCell ref="F4279:G4279"/>
    <mergeCell ref="F4280:G4280"/>
    <mergeCell ref="F4286:G4286"/>
    <mergeCell ref="F4287:G4287"/>
    <mergeCell ref="F4288:G4288"/>
    <mergeCell ref="F4289:G4289"/>
    <mergeCell ref="F4290:G4290"/>
    <mergeCell ref="F4291:G4291"/>
    <mergeCell ref="F4292:G4292"/>
    <mergeCell ref="F4293:G4293"/>
    <mergeCell ref="F4294:G4294"/>
    <mergeCell ref="F4295:G4295"/>
    <mergeCell ref="F4296:G4296"/>
    <mergeCell ref="F4257:G4257"/>
    <mergeCell ref="F4258:G4258"/>
    <mergeCell ref="F4259:G4259"/>
    <mergeCell ref="F4260:G4260"/>
    <mergeCell ref="F4261:G4261"/>
    <mergeCell ref="F4262:G4262"/>
    <mergeCell ref="F4263:G4263"/>
    <mergeCell ref="F4264:G4264"/>
    <mergeCell ref="F4265:G4265"/>
    <mergeCell ref="F4266:G4266"/>
    <mergeCell ref="F4267:G4267"/>
    <mergeCell ref="F4268:G4268"/>
    <mergeCell ref="F4269:G4269"/>
    <mergeCell ref="F4271:G4271"/>
    <mergeCell ref="F4272:G4272"/>
    <mergeCell ref="F4273:G4273"/>
    <mergeCell ref="F4274:G4274"/>
    <mergeCell ref="F4275:G4275"/>
    <mergeCell ref="F4276:G4276"/>
    <mergeCell ref="F4153:G4153"/>
    <mergeCell ref="F4160:G4160"/>
    <mergeCell ref="F4161:G4161"/>
    <mergeCell ref="F4162:G4162"/>
    <mergeCell ref="F4163:G4163"/>
    <mergeCell ref="F4164:G4164"/>
    <mergeCell ref="F4165:G4165"/>
    <mergeCell ref="F4166:G4166"/>
    <mergeCell ref="F4167:G4167"/>
    <mergeCell ref="F4168:G4168"/>
    <mergeCell ref="F4169:G4169"/>
    <mergeCell ref="F4170:G4170"/>
    <mergeCell ref="F4171:G4171"/>
    <mergeCell ref="F4256:G4256"/>
    <mergeCell ref="F4118:G4118"/>
    <mergeCell ref="F4119:G4119"/>
    <mergeCell ref="F4120:G4120"/>
    <mergeCell ref="F4121:G4121"/>
    <mergeCell ref="F4122:G4122"/>
    <mergeCell ref="F4123:G4123"/>
    <mergeCell ref="F4124:G4124"/>
    <mergeCell ref="F4125:G4125"/>
    <mergeCell ref="F4131:G4131"/>
    <mergeCell ref="F4132:G4132"/>
    <mergeCell ref="F4133:G4133"/>
    <mergeCell ref="F4134:G4134"/>
    <mergeCell ref="F4135:G4135"/>
    <mergeCell ref="F4136:G4136"/>
    <mergeCell ref="F4137:G4137"/>
    <mergeCell ref="F4140:G4140"/>
    <mergeCell ref="F4141:G4141"/>
    <mergeCell ref="F4139:G4139"/>
    <mergeCell ref="F4138:G4138"/>
    <mergeCell ref="F4067:G4067"/>
    <mergeCell ref="F4068:G4068"/>
    <mergeCell ref="F4069:G4069"/>
    <mergeCell ref="F4070:G4070"/>
    <mergeCell ref="F4114:G4114"/>
    <mergeCell ref="F4113:G4113"/>
    <mergeCell ref="F4112:G4112"/>
    <mergeCell ref="F4111:G4111"/>
    <mergeCell ref="F4108:G4108"/>
    <mergeCell ref="F4107:G4107"/>
    <mergeCell ref="F4106:G4106"/>
    <mergeCell ref="F4105:G4105"/>
    <mergeCell ref="F4104:G4104"/>
    <mergeCell ref="F4103:G4103"/>
    <mergeCell ref="F4102:G4102"/>
    <mergeCell ref="F4116:G4116"/>
    <mergeCell ref="F4117:G4117"/>
    <mergeCell ref="F4109:G4109"/>
    <mergeCell ref="F4110:G4110"/>
    <mergeCell ref="F4101:G4101"/>
    <mergeCell ref="F4062:G4062"/>
    <mergeCell ref="F4063:G4063"/>
    <mergeCell ref="F4064:G4064"/>
    <mergeCell ref="F4065:G4065"/>
    <mergeCell ref="F4066:G4066"/>
    <mergeCell ref="F3926:G3926"/>
    <mergeCell ref="F3925:G3925"/>
    <mergeCell ref="F3869:G3869"/>
    <mergeCell ref="F3947:G3947"/>
    <mergeCell ref="F3946:G3946"/>
    <mergeCell ref="F3953:G3953"/>
    <mergeCell ref="F3952:G3952"/>
    <mergeCell ref="F3951:G3951"/>
    <mergeCell ref="F3950:G3950"/>
    <mergeCell ref="F3949:G3949"/>
    <mergeCell ref="F3948:G3948"/>
    <mergeCell ref="F3934:G3934"/>
    <mergeCell ref="F3933:G3933"/>
    <mergeCell ref="F3932:G3932"/>
    <mergeCell ref="F3931:G3931"/>
    <mergeCell ref="F3876:G3876"/>
    <mergeCell ref="F3875:G3875"/>
    <mergeCell ref="F3894:G3894"/>
    <mergeCell ref="F3888:G3888"/>
    <mergeCell ref="F3887:G3887"/>
    <mergeCell ref="F3886:G3886"/>
    <mergeCell ref="F3885:G3885"/>
    <mergeCell ref="F3884:G3884"/>
    <mergeCell ref="F3883:G3883"/>
    <mergeCell ref="F3882:G3882"/>
    <mergeCell ref="F3881:G3881"/>
    <mergeCell ref="F3880:G3880"/>
    <mergeCell ref="F3650:G3650"/>
    <mergeCell ref="F3737:G3737"/>
    <mergeCell ref="F3738:G3738"/>
    <mergeCell ref="F3739:G3739"/>
    <mergeCell ref="F3749:G3749"/>
    <mergeCell ref="F3750:G3750"/>
    <mergeCell ref="F3752:G3752"/>
    <mergeCell ref="F3753:G3753"/>
    <mergeCell ref="F3754:G3754"/>
    <mergeCell ref="F3755:G3755"/>
    <mergeCell ref="F3756:G3756"/>
    <mergeCell ref="F3757:G3757"/>
    <mergeCell ref="F3758:G3758"/>
    <mergeCell ref="F3759:G3759"/>
    <mergeCell ref="F3760:G3760"/>
    <mergeCell ref="F3761:G3761"/>
    <mergeCell ref="F3711:G3711"/>
    <mergeCell ref="F3712:G3712"/>
    <mergeCell ref="F3702:G3702"/>
    <mergeCell ref="F3696:G3696"/>
    <mergeCell ref="F3464:G3464"/>
    <mergeCell ref="F3488:G3488"/>
    <mergeCell ref="F3483:G3483"/>
    <mergeCell ref="F3698:G3698"/>
    <mergeCell ref="F3646:G3646"/>
    <mergeCell ref="F3647:G3647"/>
    <mergeCell ref="F3648:G3648"/>
    <mergeCell ref="F3720:G3720"/>
    <mergeCell ref="F3726:G3726"/>
    <mergeCell ref="F3743:G3743"/>
    <mergeCell ref="F3744:G3744"/>
    <mergeCell ref="F3745:G3745"/>
    <mergeCell ref="F3746:G3746"/>
    <mergeCell ref="F3747:G3747"/>
    <mergeCell ref="F3616:G3616"/>
    <mergeCell ref="F3617:G3617"/>
    <mergeCell ref="F3618:G3618"/>
    <mergeCell ref="F3619:G3619"/>
    <mergeCell ref="F3620:G3620"/>
    <mergeCell ref="F3621:G3621"/>
    <mergeCell ref="F3622:G3622"/>
    <mergeCell ref="F3623:G3623"/>
    <mergeCell ref="F3704:G3704"/>
    <mergeCell ref="F3705:G3705"/>
    <mergeCell ref="F3706:G3706"/>
    <mergeCell ref="F3707:G3707"/>
    <mergeCell ref="F3708:G3708"/>
    <mergeCell ref="F3709:G3709"/>
    <mergeCell ref="F3710:G3710"/>
    <mergeCell ref="F3697:G3697"/>
    <mergeCell ref="F3725:G3725"/>
    <mergeCell ref="F3649:G3649"/>
    <mergeCell ref="F3614:G3614"/>
    <mergeCell ref="F3940:G3940"/>
    <mergeCell ref="F3939:G3939"/>
    <mergeCell ref="F3938:G3938"/>
    <mergeCell ref="F3937:G3937"/>
    <mergeCell ref="F3936:G3936"/>
    <mergeCell ref="F3935:G3935"/>
    <mergeCell ref="F3927:G3927"/>
    <mergeCell ref="F3902:G3902"/>
    <mergeCell ref="F3901:G3901"/>
    <mergeCell ref="F3921:G3921"/>
    <mergeCell ref="F3924:G3924"/>
    <mergeCell ref="F3923:G3923"/>
    <mergeCell ref="F3922:G3922"/>
    <mergeCell ref="F3909:G3909"/>
    <mergeCell ref="F3907:G3907"/>
    <mergeCell ref="F3906:G3906"/>
    <mergeCell ref="F3904:G3904"/>
    <mergeCell ref="F3635:G3635"/>
    <mergeCell ref="F3632:G3632"/>
    <mergeCell ref="F3631:G3631"/>
    <mergeCell ref="F3630:G3630"/>
    <mergeCell ref="F3629:G3629"/>
    <mergeCell ref="F3713:G3713"/>
    <mergeCell ref="F3628:G3628"/>
    <mergeCell ref="F3717:G3717"/>
    <mergeCell ref="F3652:G3652"/>
    <mergeCell ref="F3653:G3653"/>
    <mergeCell ref="F3898:G3898"/>
    <mergeCell ref="F3897:G3897"/>
    <mergeCell ref="F3896:G3896"/>
    <mergeCell ref="F3895:G3895"/>
    <mergeCell ref="F3879:G3879"/>
    <mergeCell ref="F3878:G3878"/>
    <mergeCell ref="F3877:G3877"/>
    <mergeCell ref="F3522:G3522"/>
    <mergeCell ref="F3469:G3469"/>
    <mergeCell ref="F3449:G3449"/>
    <mergeCell ref="F3448:G3448"/>
    <mergeCell ref="F3447:G3447"/>
    <mergeCell ref="F3320:G3320"/>
    <mergeCell ref="F3321:G3321"/>
    <mergeCell ref="F3353:G3353"/>
    <mergeCell ref="F3354:G3354"/>
    <mergeCell ref="F3355:G3355"/>
    <mergeCell ref="F3242:G3242"/>
    <mergeCell ref="F3243:G3243"/>
    <mergeCell ref="F3314:G3314"/>
    <mergeCell ref="F3309:G3309"/>
    <mergeCell ref="F3319:G3319"/>
    <mergeCell ref="F3460:G3460"/>
    <mergeCell ref="F3874:G3874"/>
    <mergeCell ref="F3873:G3873"/>
    <mergeCell ref="F3872:G3872"/>
    <mergeCell ref="F3871:G3871"/>
    <mergeCell ref="F3870:G3870"/>
    <mergeCell ref="F3607:G3607"/>
    <mergeCell ref="F3609:G3609"/>
    <mergeCell ref="F3610:G3610"/>
    <mergeCell ref="F3463:G3463"/>
    <mergeCell ref="F3462:G3462"/>
    <mergeCell ref="F3461:G3461"/>
    <mergeCell ref="F3608:G3608"/>
    <mergeCell ref="F3654:G3654"/>
    <mergeCell ref="F3436:G3436"/>
    <mergeCell ref="F3441:G3441"/>
    <mergeCell ref="F3442:G3442"/>
    <mergeCell ref="F3444:G3444"/>
    <mergeCell ref="F3445:G3445"/>
    <mergeCell ref="F3446:G3446"/>
    <mergeCell ref="F3044:G3044"/>
    <mergeCell ref="F3043:G3043"/>
    <mergeCell ref="F3042:G3042"/>
    <mergeCell ref="F3041:G3041"/>
    <mergeCell ref="F3040:G3040"/>
    <mergeCell ref="F3038:G3038"/>
    <mergeCell ref="F3306:G3306"/>
    <mergeCell ref="F3305:G3305"/>
    <mergeCell ref="F3145:G3145"/>
    <mergeCell ref="F3526:G3526"/>
    <mergeCell ref="F3525:G3525"/>
    <mergeCell ref="F3524:G3524"/>
    <mergeCell ref="F3523:G3523"/>
    <mergeCell ref="F3505:G3505"/>
    <mergeCell ref="F3510:G3510"/>
    <mergeCell ref="F3509:G3509"/>
    <mergeCell ref="F3508:G3508"/>
    <mergeCell ref="F3507:G3507"/>
    <mergeCell ref="F3506:G3506"/>
    <mergeCell ref="F3520:G3520"/>
    <mergeCell ref="F3519:G3519"/>
    <mergeCell ref="F3518:G3518"/>
    <mergeCell ref="F3517:G3517"/>
    <mergeCell ref="F3516:G3516"/>
    <mergeCell ref="F3515:G3515"/>
    <mergeCell ref="F3465:G3465"/>
    <mergeCell ref="F2516:G2516"/>
    <mergeCell ref="F3492:G3492"/>
    <mergeCell ref="F2143:G2143"/>
    <mergeCell ref="F2144:G2144"/>
    <mergeCell ref="F2078:G2078"/>
    <mergeCell ref="F2077:G2077"/>
    <mergeCell ref="F2076:G2076"/>
    <mergeCell ref="F2099:G2099"/>
    <mergeCell ref="F2136:G2136"/>
    <mergeCell ref="F3047:G3047"/>
    <mergeCell ref="F3046:G3046"/>
    <mergeCell ref="F3045:G3045"/>
    <mergeCell ref="F2503:G2503"/>
    <mergeCell ref="F2502:G2502"/>
    <mergeCell ref="F2475:G2475"/>
    <mergeCell ref="F2474:G2474"/>
    <mergeCell ref="F2473:G2473"/>
    <mergeCell ref="F2472:G2472"/>
    <mergeCell ref="F2471:G2471"/>
    <mergeCell ref="F2470:G2470"/>
    <mergeCell ref="F2469:G2469"/>
    <mergeCell ref="F2468:G2468"/>
    <mergeCell ref="F2467:G2467"/>
    <mergeCell ref="F2486:G2486"/>
    <mergeCell ref="F2487:G2487"/>
    <mergeCell ref="F2488:G2488"/>
    <mergeCell ref="F2489:G2489"/>
    <mergeCell ref="F3013:G3013"/>
    <mergeCell ref="F3012:G3012"/>
    <mergeCell ref="F2981:G2981"/>
    <mergeCell ref="F3037:G3037"/>
    <mergeCell ref="F3036:G3036"/>
    <mergeCell ref="F1699:G1699"/>
    <mergeCell ref="F1457:G1457"/>
    <mergeCell ref="F1477:G1477"/>
    <mergeCell ref="F1694:G1694"/>
    <mergeCell ref="F1704:G1704"/>
    <mergeCell ref="F2628:G2628"/>
    <mergeCell ref="F2629:G2629"/>
    <mergeCell ref="F2630:G2630"/>
    <mergeCell ref="F2172:G2172"/>
    <mergeCell ref="F2167:G2167"/>
    <mergeCell ref="A2330:G2330"/>
    <mergeCell ref="F2133:G2133"/>
    <mergeCell ref="F2338:G2338"/>
    <mergeCell ref="F2173:G2173"/>
    <mergeCell ref="F2152:G2152"/>
    <mergeCell ref="F2153:G2153"/>
    <mergeCell ref="F2154:G2154"/>
    <mergeCell ref="F2155:G2155"/>
    <mergeCell ref="F2156:G2156"/>
    <mergeCell ref="F2335:G2335"/>
    <mergeCell ref="F2383:G2383"/>
    <mergeCell ref="F2384:G2384"/>
    <mergeCell ref="F2388:G2388"/>
    <mergeCell ref="F2537:G2537"/>
    <mergeCell ref="F2536:G2536"/>
    <mergeCell ref="F2535:G2535"/>
    <mergeCell ref="F2534:G2534"/>
    <mergeCell ref="F2532:G2532"/>
    <mergeCell ref="F2531:G2531"/>
    <mergeCell ref="F2435:G2435"/>
    <mergeCell ref="F2482:G2482"/>
    <mergeCell ref="F2139:G2139"/>
    <mergeCell ref="F1553:G1553"/>
    <mergeCell ref="F1552:G1552"/>
    <mergeCell ref="F1551:G1551"/>
    <mergeCell ref="F1557:G1557"/>
    <mergeCell ref="F1357:G1357"/>
    <mergeCell ref="F1447:G1447"/>
    <mergeCell ref="F1356:G1356"/>
    <mergeCell ref="F1355:G1355"/>
    <mergeCell ref="F1353:G1353"/>
    <mergeCell ref="F1384:G1384"/>
    <mergeCell ref="F1634:G1634"/>
    <mergeCell ref="F1621:G1621"/>
    <mergeCell ref="A1543:F1543"/>
    <mergeCell ref="F1631:G1631"/>
    <mergeCell ref="F1381:G1381"/>
    <mergeCell ref="F1548:G1548"/>
    <mergeCell ref="F1380:G1380"/>
    <mergeCell ref="F1558:G1558"/>
    <mergeCell ref="F1605:G1605"/>
    <mergeCell ref="F1629:G1629"/>
    <mergeCell ref="F1385:G1385"/>
    <mergeCell ref="F1597:G1597"/>
    <mergeCell ref="F1598:G1598"/>
    <mergeCell ref="F1599:G1599"/>
    <mergeCell ref="F1056:G1056"/>
    <mergeCell ref="F1055:G1055"/>
    <mergeCell ref="F1341:G1341"/>
    <mergeCell ref="F1351:G1351"/>
    <mergeCell ref="F1350:G1350"/>
    <mergeCell ref="F1349:G1349"/>
    <mergeCell ref="F1348:G1348"/>
    <mergeCell ref="F1347:G1347"/>
    <mergeCell ref="F1346:G1346"/>
    <mergeCell ref="F1345:G1345"/>
    <mergeCell ref="F1344:G1344"/>
    <mergeCell ref="F1343:G1343"/>
    <mergeCell ref="F1342:G1342"/>
    <mergeCell ref="F757:G757"/>
    <mergeCell ref="F717:G717"/>
    <mergeCell ref="F1052:G1052"/>
    <mergeCell ref="F815:G815"/>
    <mergeCell ref="F941:G941"/>
    <mergeCell ref="F931:G931"/>
    <mergeCell ref="F940:G940"/>
    <mergeCell ref="F939:G939"/>
    <mergeCell ref="F1043:G1043"/>
    <mergeCell ref="F844:G844"/>
    <mergeCell ref="F845:G845"/>
    <mergeCell ref="F819:G819"/>
    <mergeCell ref="F822:G822"/>
    <mergeCell ref="F839:G839"/>
    <mergeCell ref="F1042:G1042"/>
    <mergeCell ref="F1046:G1046"/>
    <mergeCell ref="F1050:G1050"/>
    <mergeCell ref="F1061:G1061"/>
    <mergeCell ref="F1063:G1063"/>
    <mergeCell ref="F852:G852"/>
    <mergeCell ref="A926:F926"/>
    <mergeCell ref="F821:G821"/>
    <mergeCell ref="F1340:G1340"/>
    <mergeCell ref="F1339:G1339"/>
    <mergeCell ref="F938:G938"/>
    <mergeCell ref="F851:G851"/>
    <mergeCell ref="F932:G932"/>
    <mergeCell ref="F934:G934"/>
    <mergeCell ref="F1293:G1293"/>
    <mergeCell ref="F946:G946"/>
    <mergeCell ref="F945:G945"/>
    <mergeCell ref="F944:G944"/>
    <mergeCell ref="F943:G943"/>
    <mergeCell ref="F936:G936"/>
    <mergeCell ref="F937:G937"/>
    <mergeCell ref="F853:G853"/>
    <mergeCell ref="F1290:G1290"/>
    <mergeCell ref="F1270:G1270"/>
    <mergeCell ref="F1273:G1273"/>
    <mergeCell ref="F1274:G1274"/>
    <mergeCell ref="F1275:G1275"/>
    <mergeCell ref="F1269:G1269"/>
    <mergeCell ref="F933:G933"/>
    <mergeCell ref="F1051:G1051"/>
    <mergeCell ref="F843:G843"/>
    <mergeCell ref="F1077:G1077"/>
    <mergeCell ref="F1054:G1054"/>
    <mergeCell ref="F1053:G1053"/>
    <mergeCell ref="F980:G980"/>
    <mergeCell ref="F981:G981"/>
    <mergeCell ref="F1045:G1045"/>
    <mergeCell ref="F323:G323"/>
    <mergeCell ref="F324:G324"/>
    <mergeCell ref="F320:G320"/>
    <mergeCell ref="F321:G321"/>
    <mergeCell ref="F262:G262"/>
    <mergeCell ref="F263:G263"/>
    <mergeCell ref="F264:G264"/>
    <mergeCell ref="F267:G267"/>
    <mergeCell ref="F317:G317"/>
    <mergeCell ref="F322:G322"/>
    <mergeCell ref="F316:G316"/>
    <mergeCell ref="F654:G654"/>
    <mergeCell ref="F655:G655"/>
    <mergeCell ref="A694:G694"/>
    <mergeCell ref="F699:G699"/>
    <mergeCell ref="F700:G700"/>
    <mergeCell ref="F656:G656"/>
    <mergeCell ref="F118:G118"/>
    <mergeCell ref="F119:G119"/>
    <mergeCell ref="F125:G125"/>
    <mergeCell ref="F126:G126"/>
    <mergeCell ref="F122:G122"/>
    <mergeCell ref="F128:G128"/>
    <mergeCell ref="F154:G154"/>
    <mergeCell ref="F152:G152"/>
    <mergeCell ref="F153:G153"/>
    <mergeCell ref="F160:G160"/>
    <mergeCell ref="F166:G166"/>
    <mergeCell ref="F307:G307"/>
    <mergeCell ref="F308:G308"/>
    <mergeCell ref="F309:G309"/>
    <mergeCell ref="F310:G310"/>
    <mergeCell ref="F303:G303"/>
    <mergeCell ref="F312:G312"/>
    <mergeCell ref="F274:G274"/>
    <mergeCell ref="F279:G279"/>
    <mergeCell ref="F305:G305"/>
    <mergeCell ref="F306:G306"/>
    <mergeCell ref="A217:G217"/>
    <mergeCell ref="F244:G244"/>
    <mergeCell ref="F243:G243"/>
    <mergeCell ref="F242:G242"/>
    <mergeCell ref="F249:G249"/>
    <mergeCell ref="F248:G248"/>
    <mergeCell ref="F247:G247"/>
    <mergeCell ref="F246:G246"/>
    <mergeCell ref="F233:G233"/>
    <mergeCell ref="F234:G234"/>
    <mergeCell ref="F235:G235"/>
    <mergeCell ref="F236:G236"/>
    <mergeCell ref="F237:G237"/>
    <mergeCell ref="F238:G238"/>
    <mergeCell ref="F239:G239"/>
    <mergeCell ref="F240:G240"/>
    <mergeCell ref="F241:G241"/>
    <mergeCell ref="F127:G127"/>
    <mergeCell ref="F92:G92"/>
    <mergeCell ref="F66:G66"/>
    <mergeCell ref="F67:G67"/>
    <mergeCell ref="F65:G65"/>
    <mergeCell ref="F114:G114"/>
    <mergeCell ref="F115:G115"/>
    <mergeCell ref="F101:G101"/>
    <mergeCell ref="F94:G94"/>
    <mergeCell ref="F95:G95"/>
    <mergeCell ref="F102:G102"/>
    <mergeCell ref="F103:G103"/>
    <mergeCell ref="F104:G104"/>
    <mergeCell ref="F105:G105"/>
    <mergeCell ref="F106:G106"/>
    <mergeCell ref="F107:G107"/>
    <mergeCell ref="F108:G108"/>
    <mergeCell ref="F109:G109"/>
    <mergeCell ref="F96:G96"/>
    <mergeCell ref="F2477:G2477"/>
    <mergeCell ref="F2444:G2444"/>
    <mergeCell ref="F2954:G2954"/>
    <mergeCell ref="F2439:G2439"/>
    <mergeCell ref="F2440:G2440"/>
    <mergeCell ref="F227:G227"/>
    <mergeCell ref="F224:G224"/>
    <mergeCell ref="F269:G269"/>
    <mergeCell ref="F222:G222"/>
    <mergeCell ref="F226:G226"/>
    <mergeCell ref="F254:G254"/>
    <mergeCell ref="F231:G231"/>
    <mergeCell ref="F230:G230"/>
    <mergeCell ref="F229:G229"/>
    <mergeCell ref="F228:G228"/>
    <mergeCell ref="F225:G225"/>
    <mergeCell ref="F265:G265"/>
    <mergeCell ref="F1696:G1696"/>
    <mergeCell ref="F1771:G1771"/>
    <mergeCell ref="F2091:G2091"/>
    <mergeCell ref="F2642:G2642"/>
    <mergeCell ref="F268:G268"/>
    <mergeCell ref="F273:G273"/>
    <mergeCell ref="F332:G332"/>
    <mergeCell ref="F326:G326"/>
    <mergeCell ref="F394:G394"/>
    <mergeCell ref="F392:G392"/>
    <mergeCell ref="F318:G318"/>
    <mergeCell ref="F368:G368"/>
    <mergeCell ref="F369:G369"/>
    <mergeCell ref="F370:G370"/>
    <mergeCell ref="F2645:G2645"/>
    <mergeCell ref="F2983:G2983"/>
    <mergeCell ref="F2958:G2958"/>
    <mergeCell ref="F2957:G2957"/>
    <mergeCell ref="F2959:G2959"/>
    <mergeCell ref="F2974:G2974"/>
    <mergeCell ref="F2441:G2441"/>
    <mergeCell ref="F2478:G2478"/>
    <mergeCell ref="F2840:G2840"/>
    <mergeCell ref="F3030:G3030"/>
    <mergeCell ref="F3029:G3029"/>
    <mergeCell ref="F3028:G3028"/>
    <mergeCell ref="F2986:G2986"/>
    <mergeCell ref="F2987:G2987"/>
    <mergeCell ref="F2521:G2521"/>
    <mergeCell ref="F2520:G2520"/>
    <mergeCell ref="F2519:G2519"/>
    <mergeCell ref="F2518:G2518"/>
    <mergeCell ref="F2538:G2538"/>
    <mergeCell ref="F2936:G2936"/>
    <mergeCell ref="F3020:G3020"/>
    <mergeCell ref="F3019:G3019"/>
    <mergeCell ref="F3018:G3018"/>
    <mergeCell ref="F3017:G3017"/>
    <mergeCell ref="F3016:G3016"/>
    <mergeCell ref="F2984:G2984"/>
    <mergeCell ref="F2985:G2985"/>
    <mergeCell ref="F2990:G2990"/>
    <mergeCell ref="F2989:G2989"/>
    <mergeCell ref="F2818:G2818"/>
    <mergeCell ref="F2517:G2517"/>
    <mergeCell ref="F2476:G2476"/>
    <mergeCell ref="F1470:G1470"/>
    <mergeCell ref="F1471:G1471"/>
    <mergeCell ref="F395:G395"/>
    <mergeCell ref="F538:G538"/>
    <mergeCell ref="F516:G516"/>
    <mergeCell ref="F599:G599"/>
    <mergeCell ref="F603:G603"/>
    <mergeCell ref="F604:G604"/>
    <mergeCell ref="F515:G515"/>
    <mergeCell ref="F600:G600"/>
    <mergeCell ref="F601:G601"/>
    <mergeCell ref="F602:G602"/>
    <mergeCell ref="F537:G537"/>
    <mergeCell ref="A593:G593"/>
    <mergeCell ref="F504:G504"/>
    <mergeCell ref="F503:G503"/>
    <mergeCell ref="F502:G502"/>
    <mergeCell ref="F501:G501"/>
    <mergeCell ref="F420:G420"/>
    <mergeCell ref="F405:G405"/>
    <mergeCell ref="F1336:G1336"/>
    <mergeCell ref="F1314:G1314"/>
    <mergeCell ref="F1316:G1316"/>
    <mergeCell ref="F1315:G1315"/>
    <mergeCell ref="F1300:G1300"/>
    <mergeCell ref="F1299:G1299"/>
    <mergeCell ref="F1298:G1298"/>
    <mergeCell ref="F1297:G1297"/>
    <mergeCell ref="F1317:G1317"/>
    <mergeCell ref="F1291:G1291"/>
    <mergeCell ref="F1307:G1307"/>
    <mergeCell ref="F848:G848"/>
    <mergeCell ref="F606:G606"/>
    <mergeCell ref="F610:G610"/>
    <mergeCell ref="F817:G817"/>
    <mergeCell ref="F820:G820"/>
    <mergeCell ref="F846:G846"/>
    <mergeCell ref="F803:G803"/>
    <mergeCell ref="F847:G847"/>
    <mergeCell ref="F393:G393"/>
    <mergeCell ref="F427:G427"/>
    <mergeCell ref="F702:G702"/>
    <mergeCell ref="F703:G703"/>
    <mergeCell ref="F704:G704"/>
    <mergeCell ref="F705:G705"/>
    <mergeCell ref="F706:G706"/>
    <mergeCell ref="F426:G426"/>
    <mergeCell ref="F761:G761"/>
    <mergeCell ref="F762:G762"/>
    <mergeCell ref="F763:G763"/>
    <mergeCell ref="F436:G436"/>
    <mergeCell ref="F431:G431"/>
    <mergeCell ref="F430:G430"/>
    <mergeCell ref="F435:G435"/>
    <mergeCell ref="F432:G432"/>
    <mergeCell ref="F411:G411"/>
    <mergeCell ref="F402:G402"/>
    <mergeCell ref="F403:G403"/>
    <mergeCell ref="F406:G406"/>
    <mergeCell ref="F480:G480"/>
    <mergeCell ref="F397:G397"/>
    <mergeCell ref="F496:G496"/>
    <mergeCell ref="F495:G495"/>
    <mergeCell ref="F428:G428"/>
    <mergeCell ref="F410:G410"/>
    <mergeCell ref="F417:G417"/>
    <mergeCell ref="F416:G416"/>
    <mergeCell ref="F415:G415"/>
    <mergeCell ref="F404:G404"/>
    <mergeCell ref="F266:G266"/>
    <mergeCell ref="F100:G100"/>
    <mergeCell ref="F419:G419"/>
    <mergeCell ref="F399:G399"/>
    <mergeCell ref="F425:G425"/>
    <mergeCell ref="F424:G424"/>
    <mergeCell ref="F423:G423"/>
    <mergeCell ref="F422:G422"/>
    <mergeCell ref="F421:G421"/>
    <mergeCell ref="F245:G245"/>
    <mergeCell ref="F253:G253"/>
    <mergeCell ref="F252:G252"/>
    <mergeCell ref="F251:G251"/>
    <mergeCell ref="F250:G250"/>
    <mergeCell ref="F260:G260"/>
    <mergeCell ref="F259:G259"/>
    <mergeCell ref="F167:G167"/>
    <mergeCell ref="F120:G120"/>
    <mergeCell ref="F156:G156"/>
    <mergeCell ref="F157:G157"/>
    <mergeCell ref="F158:G158"/>
    <mergeCell ref="F113:G113"/>
    <mergeCell ref="F116:G116"/>
    <mergeCell ref="F117:G117"/>
    <mergeCell ref="F159:G159"/>
    <mergeCell ref="F155:G155"/>
    <mergeCell ref="C6:D6"/>
    <mergeCell ref="C7:D7"/>
    <mergeCell ref="F232:G232"/>
    <mergeCell ref="F261:G261"/>
    <mergeCell ref="F802:G802"/>
    <mergeCell ref="F327:G327"/>
    <mergeCell ref="F328:G328"/>
    <mergeCell ref="F329:G329"/>
    <mergeCell ref="F330:G330"/>
    <mergeCell ref="F331:G331"/>
    <mergeCell ref="F277:G277"/>
    <mergeCell ref="F477:G477"/>
    <mergeCell ref="F483:G483"/>
    <mergeCell ref="F505:G505"/>
    <mergeCell ref="F313:G313"/>
    <mergeCell ref="F314:G314"/>
    <mergeCell ref="F315:G315"/>
    <mergeCell ref="F319:G319"/>
    <mergeCell ref="F333:G333"/>
    <mergeCell ref="F488:G488"/>
    <mergeCell ref="F418:G418"/>
    <mergeCell ref="F478:G478"/>
    <mergeCell ref="F479:G479"/>
    <mergeCell ref="F481:G481"/>
    <mergeCell ref="F371:G371"/>
    <mergeCell ref="F374:G374"/>
    <mergeCell ref="F338:G338"/>
    <mergeCell ref="F336:G336"/>
    <mergeCell ref="F429:G429"/>
    <mergeCell ref="F514:G514"/>
    <mergeCell ref="F513:G513"/>
    <mergeCell ref="F512:G512"/>
    <mergeCell ref="F6:G6"/>
    <mergeCell ref="F7:G7"/>
    <mergeCell ref="F3:G3"/>
    <mergeCell ref="F8:G8"/>
    <mergeCell ref="F9:G9"/>
    <mergeCell ref="F10:G10"/>
    <mergeCell ref="F11:G11"/>
    <mergeCell ref="F12:G12"/>
    <mergeCell ref="F5:G5"/>
    <mergeCell ref="F4:G4"/>
    <mergeCell ref="F13:G13"/>
    <mergeCell ref="F14:G14"/>
    <mergeCell ref="F15:G15"/>
    <mergeCell ref="F53:G53"/>
    <mergeCell ref="F52:G52"/>
    <mergeCell ref="F54:G54"/>
    <mergeCell ref="F23:G23"/>
    <mergeCell ref="F24:G24"/>
    <mergeCell ref="F25:G25"/>
    <mergeCell ref="F26:G26"/>
    <mergeCell ref="F27:G27"/>
    <mergeCell ref="F28:G28"/>
    <mergeCell ref="F29:G29"/>
    <mergeCell ref="F30:G30"/>
    <mergeCell ref="F48:G48"/>
    <mergeCell ref="F49:G49"/>
    <mergeCell ref="F16:G16"/>
    <mergeCell ref="F17:G17"/>
    <mergeCell ref="F18:G18"/>
    <mergeCell ref="F19:G19"/>
    <mergeCell ref="F20:G20"/>
    <mergeCell ref="F21:G21"/>
    <mergeCell ref="F22:G22"/>
    <mergeCell ref="F36:G36"/>
    <mergeCell ref="F37:G37"/>
    <mergeCell ref="F38:G38"/>
    <mergeCell ref="F39:G39"/>
    <mergeCell ref="F40:G40"/>
    <mergeCell ref="F41:G41"/>
    <mergeCell ref="F42:G42"/>
    <mergeCell ref="F43:G43"/>
    <mergeCell ref="F151:G151"/>
    <mergeCell ref="F86:G86"/>
    <mergeCell ref="F363:G363"/>
    <mergeCell ref="F365:G365"/>
    <mergeCell ref="F366:G366"/>
    <mergeCell ref="F258:G258"/>
    <mergeCell ref="F257:G257"/>
    <mergeCell ref="F256:G256"/>
    <mergeCell ref="F255:G255"/>
    <mergeCell ref="F97:G97"/>
    <mergeCell ref="F110:G110"/>
    <mergeCell ref="F111:G111"/>
    <mergeCell ref="F112:G112"/>
    <mergeCell ref="F83:G83"/>
    <mergeCell ref="F57:G57"/>
    <mergeCell ref="F79:G79"/>
    <mergeCell ref="F78:G78"/>
    <mergeCell ref="F77:G77"/>
    <mergeCell ref="F61:G61"/>
    <mergeCell ref="F62:G62"/>
    <mergeCell ref="F80:G80"/>
    <mergeCell ref="F58:G58"/>
    <mergeCell ref="F64:G64"/>
    <mergeCell ref="F34:G34"/>
    <mergeCell ref="F35:G35"/>
    <mergeCell ref="F44:G44"/>
    <mergeCell ref="F45:G45"/>
    <mergeCell ref="F55:G55"/>
    <mergeCell ref="F46:G46"/>
    <mergeCell ref="F47:G47"/>
    <mergeCell ref="F59:G59"/>
    <mergeCell ref="F60:G60"/>
    <mergeCell ref="F50:G50"/>
    <mergeCell ref="F51:G51"/>
    <mergeCell ref="F31:G31"/>
    <mergeCell ref="F32:G32"/>
    <mergeCell ref="F33:G33"/>
    <mergeCell ref="F63:G63"/>
    <mergeCell ref="F494:G494"/>
    <mergeCell ref="F487:G487"/>
    <mergeCell ref="F486:G486"/>
    <mergeCell ref="F82:G82"/>
    <mergeCell ref="F81:G81"/>
    <mergeCell ref="F361:G361"/>
    <mergeCell ref="F362:G362"/>
    <mergeCell ref="F121:G121"/>
    <mergeCell ref="F123:G123"/>
    <mergeCell ref="F124:G124"/>
    <mergeCell ref="F398:G398"/>
    <mergeCell ref="F400:G400"/>
    <mergeCell ref="F340:G340"/>
    <mergeCell ref="F339:G339"/>
    <mergeCell ref="F270:G270"/>
    <mergeCell ref="F271:G271"/>
    <mergeCell ref="F272:G272"/>
    <mergeCell ref="F325:G325"/>
    <mergeCell ref="F278:G278"/>
    <mergeCell ref="F390:G390"/>
    <mergeCell ref="F485:G485"/>
    <mergeCell ref="F484:G484"/>
    <mergeCell ref="F84:G84"/>
    <mergeCell ref="F298:G298"/>
    <mergeCell ref="F280:G280"/>
    <mergeCell ref="F275:G275"/>
    <mergeCell ref="F276:G276"/>
    <mergeCell ref="F223:G223"/>
    <mergeCell ref="F98:G98"/>
    <mergeCell ref="F99:G99"/>
    <mergeCell ref="F93:G93"/>
    <mergeCell ref="F438:G438"/>
    <mergeCell ref="A376:D376"/>
    <mergeCell ref="F607:G607"/>
    <mergeCell ref="F608:G608"/>
    <mergeCell ref="F616:G616"/>
    <mergeCell ref="F407:G407"/>
    <mergeCell ref="F334:G334"/>
    <mergeCell ref="F335:G335"/>
    <mergeCell ref="F304:G304"/>
    <mergeCell ref="F311:G311"/>
    <mergeCell ref="F492:G492"/>
    <mergeCell ref="F491:G491"/>
    <mergeCell ref="F490:G490"/>
    <mergeCell ref="F441:G441"/>
    <mergeCell ref="F440:G440"/>
    <mergeCell ref="F439:G439"/>
    <mergeCell ref="F437:G437"/>
    <mergeCell ref="F337:G337"/>
    <mergeCell ref="F497:G497"/>
    <mergeCell ref="F489:G489"/>
    <mergeCell ref="F482:G482"/>
    <mergeCell ref="F510:G510"/>
    <mergeCell ref="F541:G541"/>
    <mergeCell ref="F542:G542"/>
    <mergeCell ref="F408:G408"/>
    <mergeCell ref="F409:G409"/>
    <mergeCell ref="F414:G414"/>
    <mergeCell ref="F413:G413"/>
    <mergeCell ref="F412:G412"/>
    <mergeCell ref="F493:G493"/>
    <mergeCell ref="F499:G499"/>
    <mergeCell ref="F396:G396"/>
    <mergeCell ref="F401:G401"/>
    <mergeCell ref="F1980:G1980"/>
    <mergeCell ref="F2022:G2022"/>
    <mergeCell ref="F1999:G1999"/>
    <mergeCell ref="F1998:G1998"/>
    <mergeCell ref="F1984:G1984"/>
    <mergeCell ref="F1972:G1972"/>
    <mergeCell ref="F2146:G2146"/>
    <mergeCell ref="F1968:G1968"/>
    <mergeCell ref="F2344:G2344"/>
    <mergeCell ref="F2347:G2347"/>
    <mergeCell ref="F2348:G2348"/>
    <mergeCell ref="F2135:G2135"/>
    <mergeCell ref="F2079:G2079"/>
    <mergeCell ref="F2074:G2074"/>
    <mergeCell ref="F2073:G2073"/>
    <mergeCell ref="F2068:G2068"/>
    <mergeCell ref="F2020:G2020"/>
    <mergeCell ref="F2157:G2157"/>
    <mergeCell ref="F2169:G2169"/>
    <mergeCell ref="F2170:G2170"/>
    <mergeCell ref="F2339:G2339"/>
    <mergeCell ref="F1971:G1971"/>
    <mergeCell ref="F1976:G1976"/>
    <mergeCell ref="F1977:G1977"/>
    <mergeCell ref="F1970:G1970"/>
    <mergeCell ref="F2142:G2142"/>
    <mergeCell ref="F2253:G2253"/>
    <mergeCell ref="F2257:G2257"/>
    <mergeCell ref="F2258:G2258"/>
    <mergeCell ref="F2259:G2259"/>
    <mergeCell ref="F2341:G2341"/>
    <mergeCell ref="F2340:G2340"/>
    <mergeCell ref="F1787:G1787"/>
    <mergeCell ref="A1853:G1853"/>
    <mergeCell ref="F2612:G2612"/>
    <mergeCell ref="F2613:G2613"/>
    <mergeCell ref="F2614:G2614"/>
    <mergeCell ref="F2621:G2621"/>
    <mergeCell ref="F2625:G2625"/>
    <mergeCell ref="F2626:G2626"/>
    <mergeCell ref="F2640:G2640"/>
    <mergeCell ref="F2963:G2963"/>
    <mergeCell ref="F2824:G2824"/>
    <mergeCell ref="F2825:G2825"/>
    <mergeCell ref="F2826:G2826"/>
    <mergeCell ref="F2827:G2827"/>
    <mergeCell ref="F2956:G2956"/>
    <mergeCell ref="F2955:G2955"/>
    <mergeCell ref="F2947:G2947"/>
    <mergeCell ref="F2935:G2935"/>
    <mergeCell ref="F2938:G2938"/>
    <mergeCell ref="F2829:G2829"/>
    <mergeCell ref="F2942:G2942"/>
    <mergeCell ref="F2828:G2828"/>
    <mergeCell ref="F2861:G2861"/>
    <mergeCell ref="F2862:G2862"/>
    <mergeCell ref="F2950:G2950"/>
    <mergeCell ref="F2949:G2949"/>
    <mergeCell ref="F2948:G2948"/>
    <mergeCell ref="F2939:G2939"/>
    <mergeCell ref="F2940:G2940"/>
    <mergeCell ref="F2028:G2028"/>
    <mergeCell ref="F2016:G2016"/>
    <mergeCell ref="A2103:D2103"/>
    <mergeCell ref="F2438:G2438"/>
    <mergeCell ref="F2842:G2842"/>
    <mergeCell ref="F2279:G2279"/>
    <mergeCell ref="F2451:G2451"/>
    <mergeCell ref="F2450:G2450"/>
    <mergeCell ref="F2449:G2449"/>
    <mergeCell ref="F2448:G2448"/>
    <mergeCell ref="F2345:G2345"/>
    <mergeCell ref="F2346:G2346"/>
    <mergeCell ref="F2336:G2336"/>
    <mergeCell ref="F2174:G2174"/>
    <mergeCell ref="F2175:G2175"/>
    <mergeCell ref="F2176:G2176"/>
    <mergeCell ref="F2177:G2177"/>
    <mergeCell ref="F2817:G2817"/>
    <mergeCell ref="F1712:G1712"/>
    <mergeCell ref="F1744:G1744"/>
    <mergeCell ref="F2436:G2436"/>
    <mergeCell ref="F2437:G2437"/>
    <mergeCell ref="F2443:G2443"/>
    <mergeCell ref="F2442:G2442"/>
    <mergeCell ref="F2464:G2464"/>
    <mergeCell ref="F2463:G2463"/>
    <mergeCell ref="F2337:G2337"/>
    <mergeCell ref="F2131:G2131"/>
    <mergeCell ref="F1964:G1964"/>
    <mergeCell ref="F1965:G1965"/>
    <mergeCell ref="F2485:G2485"/>
    <mergeCell ref="F2460:G2460"/>
    <mergeCell ref="F2019:G2019"/>
    <mergeCell ref="F2018:G2018"/>
    <mergeCell ref="F3905:G3905"/>
    <mergeCell ref="F3432:G3432"/>
    <mergeCell ref="F3433:G3433"/>
    <mergeCell ref="F3434:G3434"/>
    <mergeCell ref="F3435:G3435"/>
    <mergeCell ref="F3437:G3437"/>
    <mergeCell ref="F3438:G3438"/>
    <mergeCell ref="F3439:G3439"/>
    <mergeCell ref="F3440:G3440"/>
    <mergeCell ref="F3443:G3443"/>
    <mergeCell ref="F3128:G3128"/>
    <mergeCell ref="F3129:G3129"/>
    <mergeCell ref="F2606:G2606"/>
    <mergeCell ref="F3151:G3151"/>
    <mergeCell ref="F3356:G3356"/>
    <mergeCell ref="F2647:G2647"/>
    <mergeCell ref="F2648:G2648"/>
    <mergeCell ref="F2649:G2649"/>
    <mergeCell ref="F2650:G2650"/>
    <mergeCell ref="F2651:G2651"/>
    <mergeCell ref="F2822:G2822"/>
    <mergeCell ref="F2819:G2819"/>
    <mergeCell ref="F2820:G2820"/>
    <mergeCell ref="F2821:G2821"/>
    <mergeCell ref="F2619:G2619"/>
    <mergeCell ref="F2620:G2620"/>
    <mergeCell ref="F2858:G2858"/>
    <mergeCell ref="F2859:G2859"/>
    <mergeCell ref="F2860:G2860"/>
    <mergeCell ref="F2988:G2988"/>
    <mergeCell ref="F2973:G2973"/>
    <mergeCell ref="F2941:G2941"/>
    <mergeCell ref="A3063:D3063"/>
    <mergeCell ref="F2514:G2514"/>
    <mergeCell ref="F2513:G2513"/>
    <mergeCell ref="F2512:G2512"/>
    <mergeCell ref="F3132:G3132"/>
    <mergeCell ref="F3481:G3481"/>
    <mergeCell ref="F3032:G3032"/>
    <mergeCell ref="F3031:G3031"/>
    <mergeCell ref="F3104:G3104"/>
    <mergeCell ref="F3105:G3105"/>
    <mergeCell ref="F3106:G3106"/>
    <mergeCell ref="F2951:G2951"/>
    <mergeCell ref="A3558:D3558"/>
    <mergeCell ref="F2447:G2447"/>
    <mergeCell ref="F2446:G2446"/>
    <mergeCell ref="F2445:G2445"/>
    <mergeCell ref="F2933:G2933"/>
    <mergeCell ref="F2934:G2934"/>
    <mergeCell ref="F2943:G2943"/>
    <mergeCell ref="F2944:G2944"/>
    <mergeCell ref="F2946:G2946"/>
    <mergeCell ref="F2507:G2507"/>
    <mergeCell ref="F2505:G2505"/>
    <mergeCell ref="F2504:G2504"/>
    <mergeCell ref="F2459:G2459"/>
    <mergeCell ref="F2458:G2458"/>
    <mergeCell ref="F2457:G2457"/>
    <mergeCell ref="F2456:G2456"/>
    <mergeCell ref="F2455:G2455"/>
    <mergeCell ref="F2454:G2454"/>
    <mergeCell ref="F2453:G2453"/>
    <mergeCell ref="F2452:G2452"/>
    <mergeCell ref="F3863:G3863"/>
    <mergeCell ref="F3431:G3431"/>
    <mergeCell ref="F3521:G3521"/>
    <mergeCell ref="F3893:G3893"/>
    <mergeCell ref="F3892:G3892"/>
    <mergeCell ref="F3891:G3891"/>
    <mergeCell ref="F3890:G3890"/>
    <mergeCell ref="F3889:G3889"/>
    <mergeCell ref="F3107:G3107"/>
    <mergeCell ref="F3108:G3108"/>
    <mergeCell ref="F3109:G3109"/>
    <mergeCell ref="F3111:G3111"/>
    <mergeCell ref="F3112:G3112"/>
    <mergeCell ref="F3308:G3308"/>
    <mergeCell ref="F3307:G3307"/>
    <mergeCell ref="F3486:G3486"/>
    <mergeCell ref="F4033:G4033"/>
    <mergeCell ref="F4018:G4018"/>
    <mergeCell ref="F3110:G3110"/>
    <mergeCell ref="F3130:G3130"/>
    <mergeCell ref="F3131:G3131"/>
    <mergeCell ref="F3146:G3146"/>
    <mergeCell ref="F3147:G3147"/>
    <mergeCell ref="F3148:G3148"/>
    <mergeCell ref="F3149:G3149"/>
    <mergeCell ref="F3150:G3150"/>
    <mergeCell ref="F3351:G3351"/>
    <mergeCell ref="F3352:G3352"/>
    <mergeCell ref="F3336:G3336"/>
    <mergeCell ref="F3337:G3337"/>
    <mergeCell ref="F3332:G3332"/>
    <mergeCell ref="F3331:G3331"/>
    <mergeCell ref="A3968:D3968"/>
    <mergeCell ref="F2838:G2838"/>
    <mergeCell ref="F2965:G2965"/>
    <mergeCell ref="F2964:G2964"/>
    <mergeCell ref="F3134:G3134"/>
    <mergeCell ref="F3317:G3317"/>
    <mergeCell ref="F3318:G3318"/>
    <mergeCell ref="F4046:G4046"/>
    <mergeCell ref="F4019:G4019"/>
    <mergeCell ref="F4016:G4016"/>
    <mergeCell ref="F4017:G4017"/>
    <mergeCell ref="F4020:G4020"/>
    <mergeCell ref="F4021:G4021"/>
    <mergeCell ref="F4022:G4022"/>
    <mergeCell ref="F4023:G4023"/>
    <mergeCell ref="F4015:G4015"/>
    <mergeCell ref="F4025:G4025"/>
    <mergeCell ref="F4026:G4026"/>
    <mergeCell ref="F4024:G4024"/>
    <mergeCell ref="F3860:G3860"/>
    <mergeCell ref="F3865:G3865"/>
    <mergeCell ref="F3534:G3534"/>
    <mergeCell ref="F3539:G3539"/>
    <mergeCell ref="F3543:G3543"/>
    <mergeCell ref="F3538:G3538"/>
    <mergeCell ref="F4027:G4027"/>
    <mergeCell ref="F4028:G4028"/>
    <mergeCell ref="F4029:G4029"/>
    <mergeCell ref="F4030:G4030"/>
    <mergeCell ref="F4031:G4031"/>
    <mergeCell ref="F3482:G3482"/>
    <mergeCell ref="F4038:G4038"/>
    <mergeCell ref="F2002:G2002"/>
    <mergeCell ref="F2001:G2001"/>
    <mergeCell ref="F2000:G2000"/>
    <mergeCell ref="F1992:G1992"/>
    <mergeCell ref="F1966:G1966"/>
    <mergeCell ref="F1279:G1279"/>
    <mergeCell ref="F1278:G1278"/>
    <mergeCell ref="F1277:G1277"/>
    <mergeCell ref="F1982:G1982"/>
    <mergeCell ref="F1981:G1981"/>
    <mergeCell ref="F1475:G1475"/>
    <mergeCell ref="F1495:G1495"/>
    <mergeCell ref="F1501:G1501"/>
    <mergeCell ref="F1502:G1502"/>
    <mergeCell ref="F1503:G1503"/>
    <mergeCell ref="F1504:G1504"/>
    <mergeCell ref="F1510:G1510"/>
    <mergeCell ref="F1511:G1511"/>
    <mergeCell ref="F1512:G1512"/>
    <mergeCell ref="F1338:G1338"/>
    <mergeCell ref="F1995:G1995"/>
    <mergeCell ref="F1337:G1337"/>
    <mergeCell ref="F1302:G1302"/>
    <mergeCell ref="F1301:G1301"/>
    <mergeCell ref="F1745:G1745"/>
    <mergeCell ref="F1478:G1478"/>
    <mergeCell ref="F1499:G1499"/>
    <mergeCell ref="F1500:G1500"/>
    <mergeCell ref="F1505:G1505"/>
    <mergeCell ref="F1705:G1705"/>
    <mergeCell ref="F1706:G1706"/>
    <mergeCell ref="F1695:G1695"/>
    <mergeCell ref="F2607:G2607"/>
    <mergeCell ref="F2608:G2608"/>
    <mergeCell ref="F2839:G2839"/>
    <mergeCell ref="F2931:G2931"/>
    <mergeCell ref="F2937:G2937"/>
    <mergeCell ref="F1058:G1058"/>
    <mergeCell ref="F935:G935"/>
    <mergeCell ref="F1078:G1078"/>
    <mergeCell ref="F1080:G1080"/>
    <mergeCell ref="F434:G434"/>
    <mergeCell ref="F433:G433"/>
    <mergeCell ref="F447:G447"/>
    <mergeCell ref="F446:G446"/>
    <mergeCell ref="F445:G445"/>
    <mergeCell ref="F444:G444"/>
    <mergeCell ref="F443:G443"/>
    <mergeCell ref="F442:G442"/>
    <mergeCell ref="F814:G814"/>
    <mergeCell ref="F813:G813"/>
    <mergeCell ref="F812:G812"/>
    <mergeCell ref="F811:G811"/>
    <mergeCell ref="F810:G810"/>
    <mergeCell ref="F809:G809"/>
    <mergeCell ref="F2604:G2604"/>
    <mergeCell ref="F2605:G2605"/>
    <mergeCell ref="F1746:G1746"/>
    <mergeCell ref="F2004:G2004"/>
    <mergeCell ref="F2003:G2003"/>
    <mergeCell ref="F641:G641"/>
    <mergeCell ref="F647:G647"/>
    <mergeCell ref="F506:G506"/>
    <mergeCell ref="F650:G650"/>
    <mergeCell ref="F798:G798"/>
    <mergeCell ref="F799:G799"/>
    <mergeCell ref="F511:G511"/>
    <mergeCell ref="F714:G714"/>
    <mergeCell ref="F715:G715"/>
    <mergeCell ref="F716:G716"/>
    <mergeCell ref="F800:G800"/>
    <mergeCell ref="F609:G609"/>
    <mergeCell ref="F804:G804"/>
    <mergeCell ref="F710:G710"/>
    <mergeCell ref="F598:G598"/>
    <mergeCell ref="F711:G711"/>
    <mergeCell ref="F648:G648"/>
    <mergeCell ref="F649:G649"/>
    <mergeCell ref="F539:G539"/>
    <mergeCell ref="F746:G746"/>
    <mergeCell ref="F753:G753"/>
    <mergeCell ref="F754:G754"/>
    <mergeCell ref="F621:G621"/>
    <mergeCell ref="F619:G619"/>
    <mergeCell ref="F624:G624"/>
    <mergeCell ref="F712:G712"/>
    <mergeCell ref="F713:G713"/>
    <mergeCell ref="A793:G793"/>
    <mergeCell ref="F2010:G2010"/>
    <mergeCell ref="F517:G517"/>
    <mergeCell ref="F1476:G1476"/>
    <mergeCell ref="F1267:G1267"/>
    <mergeCell ref="F1268:G1268"/>
    <mergeCell ref="F1468:G1468"/>
    <mergeCell ref="F1472:G1472"/>
    <mergeCell ref="F1506:G1506"/>
    <mergeCell ref="F1507:G1507"/>
    <mergeCell ref="A1442:G1442"/>
    <mergeCell ref="F818:G818"/>
    <mergeCell ref="F942:G942"/>
    <mergeCell ref="F1049:G1049"/>
    <mergeCell ref="F1060:G1060"/>
    <mergeCell ref="F1044:G1044"/>
    <mergeCell ref="F947:G947"/>
    <mergeCell ref="F1057:G1057"/>
    <mergeCell ref="F1448:G1448"/>
    <mergeCell ref="F1449:G1449"/>
    <mergeCell ref="F1450:G1450"/>
    <mergeCell ref="F1452:G1452"/>
    <mergeCell ref="F1453:G1453"/>
    <mergeCell ref="F1454:G1454"/>
    <mergeCell ref="F1458:G1458"/>
    <mergeCell ref="F1459:G1459"/>
    <mergeCell ref="F1460:G1460"/>
    <mergeCell ref="F1461:G1461"/>
    <mergeCell ref="F1462:G1462"/>
    <mergeCell ref="F805:G805"/>
    <mergeCell ref="F806:G806"/>
    <mergeCell ref="F605:G605"/>
    <mergeCell ref="F611:G611"/>
    <mergeCell ref="F1276:G1276"/>
    <mergeCell ref="F1292:G1292"/>
    <mergeCell ref="F1354:G1354"/>
    <mergeCell ref="F1272:G1272"/>
    <mergeCell ref="F1328:G1328"/>
    <mergeCell ref="F1335:G1335"/>
    <mergeCell ref="F1306:G1306"/>
    <mergeCell ref="F1296:G1296"/>
    <mergeCell ref="F1295:G1295"/>
    <mergeCell ref="F1294:G1294"/>
    <mergeCell ref="F1271:G1271"/>
    <mergeCell ref="F1305:G1305"/>
    <mergeCell ref="F1304:G1304"/>
    <mergeCell ref="F1303:G1303"/>
    <mergeCell ref="F1289:G1289"/>
    <mergeCell ref="F1288:G1288"/>
    <mergeCell ref="F1287:G1287"/>
    <mergeCell ref="F1286:G1286"/>
    <mergeCell ref="F1285:G1285"/>
    <mergeCell ref="F1284:G1284"/>
    <mergeCell ref="F1283:G1283"/>
    <mergeCell ref="F1282:G1282"/>
    <mergeCell ref="F1281:G1281"/>
    <mergeCell ref="F1280:G1280"/>
    <mergeCell ref="F1330:G1330"/>
    <mergeCell ref="F1334:G1334"/>
    <mergeCell ref="F1352:G1352"/>
    <mergeCell ref="F1308:G1308"/>
    <mergeCell ref="F1309:G1309"/>
    <mergeCell ref="F1310:G1310"/>
    <mergeCell ref="F1329:G1329"/>
    <mergeCell ref="F1312:G1312"/>
    <mergeCell ref="F1313:G1313"/>
    <mergeCell ref="F1574:G1574"/>
    <mergeCell ref="F1575:G1575"/>
    <mergeCell ref="F1576:G1576"/>
    <mergeCell ref="F1748:G1748"/>
    <mergeCell ref="F1749:G1749"/>
    <mergeCell ref="F1750:G1750"/>
    <mergeCell ref="F1751:G1751"/>
    <mergeCell ref="F1761:G1761"/>
    <mergeCell ref="F1703:G1703"/>
    <mergeCell ref="F1702:G1702"/>
    <mergeCell ref="F1701:G1701"/>
    <mergeCell ref="F1578:G1578"/>
    <mergeCell ref="F1580:G1580"/>
    <mergeCell ref="F1571:G1571"/>
    <mergeCell ref="F1572:G1572"/>
    <mergeCell ref="F1464:G1464"/>
    <mergeCell ref="F1465:G1465"/>
    <mergeCell ref="F1466:G1466"/>
    <mergeCell ref="F1467:G1467"/>
    <mergeCell ref="F1474:G1474"/>
    <mergeCell ref="F1473:G1473"/>
    <mergeCell ref="F1568:G1568"/>
    <mergeCell ref="F1567:G1567"/>
    <mergeCell ref="F1566:G1566"/>
    <mergeCell ref="F1565:G1565"/>
    <mergeCell ref="F1564:G1564"/>
    <mergeCell ref="F1563:G1563"/>
    <mergeCell ref="F1562:G1562"/>
    <mergeCell ref="F1561:G1561"/>
    <mergeCell ref="F1560:G1560"/>
    <mergeCell ref="F1603:G1603"/>
    <mergeCell ref="F1784:G1784"/>
    <mergeCell ref="F1579:G1579"/>
    <mergeCell ref="F1592:G1592"/>
    <mergeCell ref="F1863:G1863"/>
    <mergeCell ref="F1864:G1864"/>
    <mergeCell ref="F1708:G1708"/>
    <mergeCell ref="F1709:G1709"/>
    <mergeCell ref="F1710:G1710"/>
    <mergeCell ref="F1770:G1770"/>
    <mergeCell ref="F1700:G1700"/>
    <mergeCell ref="F1698:G1698"/>
    <mergeCell ref="F1711:G1711"/>
    <mergeCell ref="F1697:G1697"/>
    <mergeCell ref="F1331:G1331"/>
    <mergeCell ref="F1332:G1332"/>
    <mergeCell ref="F1333:G1333"/>
    <mergeCell ref="F1559:G1559"/>
    <mergeCell ref="F1549:G1549"/>
    <mergeCell ref="F1550:G1550"/>
    <mergeCell ref="F1554:G1554"/>
    <mergeCell ref="F1456:G1456"/>
    <mergeCell ref="F1455:G1455"/>
    <mergeCell ref="F1358:G1358"/>
    <mergeCell ref="F1463:G1463"/>
    <mergeCell ref="F1451:G1451"/>
    <mergeCell ref="F1707:G1707"/>
    <mergeCell ref="F1556:G1556"/>
    <mergeCell ref="F1555:G1555"/>
    <mergeCell ref="F1632:G1632"/>
    <mergeCell ref="F1577:G1577"/>
    <mergeCell ref="F1602:G1602"/>
    <mergeCell ref="F1601:G1601"/>
    <mergeCell ref="F1900:G1900"/>
    <mergeCell ref="F1901:G1901"/>
    <mergeCell ref="F1902:G1902"/>
    <mergeCell ref="F1903:G1903"/>
    <mergeCell ref="F1997:G1997"/>
    <mergeCell ref="F1996:G1996"/>
    <mergeCell ref="F1969:G1969"/>
    <mergeCell ref="F1978:G1978"/>
    <mergeCell ref="F1979:G1979"/>
    <mergeCell ref="F1986:G1986"/>
    <mergeCell ref="F1985:G1985"/>
    <mergeCell ref="F1983:G1983"/>
    <mergeCell ref="F1573:G1573"/>
    <mergeCell ref="F1713:G1713"/>
    <mergeCell ref="F1873:G1873"/>
    <mergeCell ref="F1874:G1874"/>
    <mergeCell ref="F1875:G1875"/>
    <mergeCell ref="F1878:G1878"/>
    <mergeCell ref="F1879:G1879"/>
    <mergeCell ref="F1860:G1860"/>
    <mergeCell ref="F1859:G1859"/>
    <mergeCell ref="F1866:G1866"/>
    <mergeCell ref="F1867:G1867"/>
    <mergeCell ref="F1600:G1600"/>
    <mergeCell ref="F1596:G1596"/>
    <mergeCell ref="F1590:G1590"/>
    <mergeCell ref="F1604:G1604"/>
    <mergeCell ref="F1630:G1630"/>
    <mergeCell ref="F1865:G1865"/>
    <mergeCell ref="F1858:G1858"/>
    <mergeCell ref="F1861:G1861"/>
    <mergeCell ref="F1862:G1862"/>
    <mergeCell ref="F2058:G2058"/>
    <mergeCell ref="F2057:G2057"/>
    <mergeCell ref="F2056:G2056"/>
    <mergeCell ref="F2055:G2055"/>
    <mergeCell ref="F2054:G2054"/>
    <mergeCell ref="F2053:G2053"/>
    <mergeCell ref="F2052:G2052"/>
    <mergeCell ref="F1989:G1989"/>
    <mergeCell ref="F1988:G1988"/>
    <mergeCell ref="F1987:G1987"/>
    <mergeCell ref="F2024:G2024"/>
    <mergeCell ref="F1973:G1973"/>
    <mergeCell ref="F1880:G1880"/>
    <mergeCell ref="F1894:G1894"/>
    <mergeCell ref="F1868:G1868"/>
    <mergeCell ref="F1869:G1869"/>
    <mergeCell ref="F1870:G1870"/>
    <mergeCell ref="F1871:G1871"/>
    <mergeCell ref="F1872:G1872"/>
    <mergeCell ref="F1884:G1884"/>
    <mergeCell ref="F1881:G1881"/>
    <mergeCell ref="F1882:G1882"/>
    <mergeCell ref="F1883:G1883"/>
    <mergeCell ref="F2017:G2017"/>
    <mergeCell ref="F1993:G1993"/>
    <mergeCell ref="F1967:G1967"/>
    <mergeCell ref="F1904:G1904"/>
    <mergeCell ref="F1905:G1905"/>
    <mergeCell ref="F1920:G1920"/>
    <mergeCell ref="F1921:G1921"/>
    <mergeCell ref="F1934:G1934"/>
    <mergeCell ref="F1937:G1937"/>
    <mergeCell ref="F2098:G2098"/>
    <mergeCell ref="F2100:G2100"/>
    <mergeCell ref="F2132:G2132"/>
    <mergeCell ref="A2126:G2126"/>
    <mergeCell ref="F2137:G2137"/>
    <mergeCell ref="F2179:G2179"/>
    <mergeCell ref="F2134:G2134"/>
    <mergeCell ref="F2072:G2072"/>
    <mergeCell ref="F2147:G2147"/>
    <mergeCell ref="F2148:G2148"/>
    <mergeCell ref="F2086:G2086"/>
    <mergeCell ref="F2145:G2145"/>
    <mergeCell ref="F2048:G2048"/>
    <mergeCell ref="F2047:G2047"/>
    <mergeCell ref="F2046:G2046"/>
    <mergeCell ref="F2045:G2045"/>
    <mergeCell ref="F2008:G2008"/>
    <mergeCell ref="F1963:G1963"/>
    <mergeCell ref="F2029:G2029"/>
    <mergeCell ref="F2021:G2021"/>
    <mergeCell ref="F2023:G2023"/>
    <mergeCell ref="F2014:G2014"/>
    <mergeCell ref="F2013:G2013"/>
    <mergeCell ref="F2012:G2012"/>
    <mergeCell ref="F2011:G2011"/>
    <mergeCell ref="F2060:G2060"/>
    <mergeCell ref="F2059:G2059"/>
    <mergeCell ref="F1974:G1974"/>
    <mergeCell ref="F1975:G1975"/>
    <mergeCell ref="F2042:G2042"/>
    <mergeCell ref="F2044:G2044"/>
    <mergeCell ref="F2529:G2529"/>
    <mergeCell ref="F2533:G2533"/>
    <mergeCell ref="F2545:G2545"/>
    <mergeCell ref="F2509:G2509"/>
    <mergeCell ref="F2007:G2007"/>
    <mergeCell ref="F2006:G2006"/>
    <mergeCell ref="F1991:G1991"/>
    <mergeCell ref="F1990:G1990"/>
    <mergeCell ref="F2061:G2061"/>
    <mergeCell ref="F2027:G2027"/>
    <mergeCell ref="F1994:G1994"/>
    <mergeCell ref="F2071:G2071"/>
    <mergeCell ref="F2069:G2069"/>
    <mergeCell ref="F2009:G2009"/>
    <mergeCell ref="F2528:G2528"/>
    <mergeCell ref="F2527:G2527"/>
    <mergeCell ref="F2526:G2526"/>
    <mergeCell ref="F2525:G2525"/>
    <mergeCell ref="F2524:G2524"/>
    <mergeCell ref="F2523:G2523"/>
    <mergeCell ref="F2522:G2522"/>
    <mergeCell ref="F2140:G2140"/>
    <mergeCell ref="F2141:G2141"/>
    <mergeCell ref="F2462:G2462"/>
    <mergeCell ref="F2461:G2461"/>
    <mergeCell ref="F2005:G2005"/>
    <mergeCell ref="F2026:G2026"/>
    <mergeCell ref="F2025:G2025"/>
    <mergeCell ref="F2466:G2466"/>
    <mergeCell ref="F2377:G2377"/>
    <mergeCell ref="F2050:G2050"/>
    <mergeCell ref="F2049:G2049"/>
    <mergeCell ref="F2431:G2431"/>
    <mergeCell ref="F2480:G2480"/>
    <mergeCell ref="F2465:G2465"/>
    <mergeCell ref="F2646:G2646"/>
    <mergeCell ref="F2039:G2039"/>
    <mergeCell ref="F2041:G2041"/>
    <mergeCell ref="F2349:G2349"/>
    <mergeCell ref="F2350:G2350"/>
    <mergeCell ref="F2351:G2351"/>
    <mergeCell ref="F2352:G2352"/>
    <mergeCell ref="F2353:G2353"/>
    <mergeCell ref="F2354:G2354"/>
    <mergeCell ref="F2272:G2272"/>
    <mergeCell ref="F2274:G2274"/>
    <mergeCell ref="F2275:G2275"/>
    <mergeCell ref="F2375:G2375"/>
    <mergeCell ref="F2378:G2378"/>
    <mergeCell ref="F2380:G2380"/>
    <mergeCell ref="F2381:G2381"/>
    <mergeCell ref="F2490:G2490"/>
    <mergeCell ref="F2433:G2433"/>
    <mergeCell ref="F2434:G2434"/>
    <mergeCell ref="F2515:G2515"/>
    <mergeCell ref="F2484:G2484"/>
    <mergeCell ref="F2501:G2501"/>
    <mergeCell ref="F2508:G2508"/>
    <mergeCell ref="F2491:G2491"/>
    <mergeCell ref="F2616:G2616"/>
    <mergeCell ref="F2617:G2617"/>
    <mergeCell ref="F2618:G2618"/>
    <mergeCell ref="F2178:G2178"/>
    <mergeCell ref="F2530:G2530"/>
    <mergeCell ref="F2967:G2967"/>
    <mergeCell ref="F2966:G2966"/>
    <mergeCell ref="F3024:G3024"/>
    <mergeCell ref="F3023:G3023"/>
    <mergeCell ref="F3022:G3022"/>
    <mergeCell ref="F3015:G3015"/>
    <mergeCell ref="F3009:G3009"/>
    <mergeCell ref="A2599:G2599"/>
    <mergeCell ref="F2609:G2609"/>
    <mergeCell ref="F2610:G2610"/>
    <mergeCell ref="F2627:G2627"/>
    <mergeCell ref="F2483:G2483"/>
    <mergeCell ref="F2511:G2511"/>
    <mergeCell ref="F2510:G2510"/>
    <mergeCell ref="F2615:G2615"/>
    <mergeCell ref="F2506:G2506"/>
    <mergeCell ref="F2823:G2823"/>
    <mergeCell ref="F2830:G2830"/>
    <mergeCell ref="F2831:G2831"/>
    <mergeCell ref="F2832:G2832"/>
    <mergeCell ref="F2833:G2833"/>
    <mergeCell ref="F2854:G2854"/>
    <mergeCell ref="F2855:G2855"/>
    <mergeCell ref="F2857:G2857"/>
    <mergeCell ref="F2841:G2841"/>
    <mergeCell ref="F2752:G2752"/>
    <mergeCell ref="F2753:G2753"/>
    <mergeCell ref="F2754:G2754"/>
    <mergeCell ref="F2755:G2755"/>
    <mergeCell ref="F2756:G2756"/>
    <mergeCell ref="F2945:G2945"/>
    <mergeCell ref="F2643:G2643"/>
    <mergeCell ref="F2977:G2977"/>
    <mergeCell ref="F2976:G2976"/>
    <mergeCell ref="F2975:G2975"/>
    <mergeCell ref="F3014:G3014"/>
    <mergeCell ref="F2993:G2993"/>
    <mergeCell ref="F2992:G2992"/>
    <mergeCell ref="F2991:G2991"/>
    <mergeCell ref="F3033:G3033"/>
    <mergeCell ref="F3039:G3039"/>
    <mergeCell ref="F3011:G3011"/>
    <mergeCell ref="F3010:G3010"/>
    <mergeCell ref="F2972:G2972"/>
    <mergeCell ref="F2971:G2971"/>
    <mergeCell ref="F2970:G2970"/>
    <mergeCell ref="F2968:G2968"/>
    <mergeCell ref="F2969:G2969"/>
    <mergeCell ref="F3021:G3021"/>
    <mergeCell ref="F3340:G3340"/>
    <mergeCell ref="F3027:G3027"/>
    <mergeCell ref="F3026:G3026"/>
    <mergeCell ref="F3025:G3025"/>
    <mergeCell ref="F3310:G3310"/>
    <mergeCell ref="F3311:G3311"/>
    <mergeCell ref="F3312:G3312"/>
    <mergeCell ref="F3316:G3316"/>
    <mergeCell ref="F3333:G3333"/>
    <mergeCell ref="F3334:G3334"/>
    <mergeCell ref="F3322:G3322"/>
    <mergeCell ref="F3323:G3323"/>
    <mergeCell ref="F3324:G3324"/>
    <mergeCell ref="F3325:G3325"/>
    <mergeCell ref="F3326:G3326"/>
    <mergeCell ref="F3133:G3133"/>
    <mergeCell ref="F3114:G3114"/>
    <mergeCell ref="F3115:G3115"/>
    <mergeCell ref="F3116:G3116"/>
    <mergeCell ref="F3117:G3117"/>
    <mergeCell ref="F3118:G3118"/>
    <mergeCell ref="F3119:G3119"/>
    <mergeCell ref="F3120:G3120"/>
    <mergeCell ref="F3313:G3313"/>
    <mergeCell ref="F3338:G3338"/>
    <mergeCell ref="F3339:G3339"/>
    <mergeCell ref="F3035:G3035"/>
    <mergeCell ref="F3034:G3034"/>
    <mergeCell ref="F3121:G3121"/>
    <mergeCell ref="F3122:G3122"/>
    <mergeCell ref="F3123:G3123"/>
    <mergeCell ref="F3266:G3266"/>
    <mergeCell ref="F4059:G4059"/>
    <mergeCell ref="F4060:G4060"/>
    <mergeCell ref="F3374:G3374"/>
    <mergeCell ref="F3375:G3375"/>
    <mergeCell ref="F3376:G3376"/>
    <mergeCell ref="F3723:G3723"/>
    <mergeCell ref="F3722:G3722"/>
    <mergeCell ref="F3721:G3721"/>
    <mergeCell ref="F3719:G3719"/>
    <mergeCell ref="F3718:G3718"/>
    <mergeCell ref="F3494:G3494"/>
    <mergeCell ref="F3493:G3493"/>
    <mergeCell ref="F3489:G3489"/>
    <mergeCell ref="F3908:G3908"/>
    <mergeCell ref="F3911:G3911"/>
    <mergeCell ref="F3910:G3910"/>
    <mergeCell ref="F3471:G3471"/>
    <mergeCell ref="F3694:G3694"/>
    <mergeCell ref="F3695:G3695"/>
    <mergeCell ref="F4057:G4057"/>
    <mergeCell ref="F4058:G4058"/>
    <mergeCell ref="F3535:G3535"/>
    <mergeCell ref="F3861:G3861"/>
    <mergeCell ref="F3857:G3857"/>
    <mergeCell ref="F3487:G3487"/>
    <mergeCell ref="F3477:G3477"/>
    <mergeCell ref="F3701:G3701"/>
    <mergeCell ref="F3699:G3699"/>
    <mergeCell ref="F3540:G3540"/>
    <mergeCell ref="F4041:G4041"/>
    <mergeCell ref="F3459:G3459"/>
    <mergeCell ref="F3862:G3862"/>
    <mergeCell ref="F3373:G3373"/>
    <mergeCell ref="F3651:G3651"/>
    <mergeCell ref="F3693:G3693"/>
    <mergeCell ref="F3530:G3530"/>
    <mergeCell ref="F3529:G3529"/>
    <mergeCell ref="F3528:G3528"/>
    <mergeCell ref="F3527:G3527"/>
    <mergeCell ref="F3542:G3542"/>
    <mergeCell ref="F3541:G3541"/>
    <mergeCell ref="F3514:G3514"/>
    <mergeCell ref="F3513:G3513"/>
    <mergeCell ref="F3472:G3472"/>
    <mergeCell ref="F3484:G3484"/>
    <mergeCell ref="F3470:G3470"/>
    <mergeCell ref="F3615:G3615"/>
    <mergeCell ref="F3605:G3605"/>
    <mergeCell ref="F3606:G3606"/>
    <mergeCell ref="F3467:G3467"/>
    <mergeCell ref="F3466:G3466"/>
    <mergeCell ref="F3458:G3458"/>
    <mergeCell ref="F3457:G3457"/>
    <mergeCell ref="F3456:G3456"/>
    <mergeCell ref="F3455:G3455"/>
    <mergeCell ref="F3454:G3454"/>
    <mergeCell ref="F3453:G3453"/>
    <mergeCell ref="F3452:G3452"/>
    <mergeCell ref="F3451:G3451"/>
    <mergeCell ref="F3450:G3450"/>
    <mergeCell ref="F3495:G3495"/>
    <mergeCell ref="F3491:G3491"/>
    <mergeCell ref="F3490:G3490"/>
    <mergeCell ref="F3468:G3468"/>
    <mergeCell ref="B3912:D3912"/>
    <mergeCell ref="B3922:D3922"/>
    <mergeCell ref="F4045:G4045"/>
    <mergeCell ref="F3691:G3691"/>
    <mergeCell ref="F3531:G3531"/>
    <mergeCell ref="F4014:G4014"/>
    <mergeCell ref="F3868:G3868"/>
    <mergeCell ref="F3900:G3900"/>
    <mergeCell ref="F3899:G3899"/>
    <mergeCell ref="F3742:G3742"/>
    <mergeCell ref="F4039:G4039"/>
    <mergeCell ref="F4040:G4040"/>
    <mergeCell ref="F3866:G3866"/>
    <mergeCell ref="F3867:G3867"/>
    <mergeCell ref="F3480:G3480"/>
    <mergeCell ref="F3479:G3479"/>
    <mergeCell ref="F3478:G3478"/>
    <mergeCell ref="F3740:G3740"/>
    <mergeCell ref="F3741:G3741"/>
    <mergeCell ref="F3512:G3512"/>
    <mergeCell ref="F3533:G3533"/>
    <mergeCell ref="F3532:G3532"/>
    <mergeCell ref="F3511:G3511"/>
    <mergeCell ref="F3485:G3485"/>
    <mergeCell ref="F3930:G3930"/>
    <mergeCell ref="F3929:G3929"/>
    <mergeCell ref="F3928:G3928"/>
    <mergeCell ref="F3945:G3945"/>
    <mergeCell ref="F3944:G3944"/>
    <mergeCell ref="F3943:G3943"/>
    <mergeCell ref="F3942:G3942"/>
    <mergeCell ref="F3941:G3941"/>
    <mergeCell ref="F4348:G4348"/>
    <mergeCell ref="F4343:G4343"/>
    <mergeCell ref="F4061:G4061"/>
    <mergeCell ref="F4159:G4159"/>
    <mergeCell ref="F4154:G4154"/>
    <mergeCell ref="F4155:G4155"/>
    <mergeCell ref="F4156:G4156"/>
    <mergeCell ref="F4157:G4157"/>
    <mergeCell ref="F4158:G4158"/>
    <mergeCell ref="F3135:G3135"/>
    <mergeCell ref="F3152:G3152"/>
    <mergeCell ref="F3153:G3153"/>
    <mergeCell ref="F3154:G3154"/>
    <mergeCell ref="F3155:G3155"/>
    <mergeCell ref="F3156:G3156"/>
    <mergeCell ref="F3157:G3157"/>
    <mergeCell ref="F3158:G3158"/>
    <mergeCell ref="F3315:G3315"/>
    <mergeCell ref="F3357:G3357"/>
    <mergeCell ref="F3358:G3358"/>
    <mergeCell ref="F3359:G3359"/>
    <mergeCell ref="F3360:G3360"/>
    <mergeCell ref="F3361:G3361"/>
    <mergeCell ref="F3362:G3362"/>
    <mergeCell ref="F3363:G3363"/>
    <mergeCell ref="F3365:G3365"/>
    <mergeCell ref="F3366:G3366"/>
    <mergeCell ref="F3367:G3367"/>
    <mergeCell ref="F3368:G3368"/>
    <mergeCell ref="F4032:G4032"/>
    <mergeCell ref="F3537:G3537"/>
    <mergeCell ref="F3536:G3536"/>
    <mergeCell ref="B4154:D4154"/>
    <mergeCell ref="F449:G449"/>
    <mergeCell ref="F450:G450"/>
    <mergeCell ref="F451:G451"/>
    <mergeCell ref="F452:G452"/>
    <mergeCell ref="F453:G453"/>
    <mergeCell ref="F454:G454"/>
    <mergeCell ref="F455:G455"/>
    <mergeCell ref="F456:G456"/>
    <mergeCell ref="F457:G457"/>
    <mergeCell ref="B477:D477"/>
    <mergeCell ref="B625:D625"/>
    <mergeCell ref="B745:D745"/>
    <mergeCell ref="B730:D730"/>
    <mergeCell ref="F841:G841"/>
    <mergeCell ref="F976:G976"/>
    <mergeCell ref="F975:G975"/>
    <mergeCell ref="F3369:G3369"/>
    <mergeCell ref="F3370:G3370"/>
    <mergeCell ref="F3371:G3371"/>
    <mergeCell ref="F3859:G3859"/>
    <mergeCell ref="F3858:G3858"/>
    <mergeCell ref="F3864:G3864"/>
    <mergeCell ref="F3476:G3476"/>
    <mergeCell ref="F3475:G3475"/>
    <mergeCell ref="F3474:G3474"/>
    <mergeCell ref="F3473:G3473"/>
    <mergeCell ref="F4056:G4056"/>
    <mergeCell ref="F4042:G4042"/>
    <mergeCell ref="F4043:G4043"/>
    <mergeCell ref="F3241:G3241"/>
    <mergeCell ref="F4044:G4044"/>
    <mergeCell ref="F4349:G4349"/>
    <mergeCell ref="A4009:G4009"/>
    <mergeCell ref="B3972:D3972"/>
    <mergeCell ref="F3780:G3780"/>
    <mergeCell ref="F3784:G3784"/>
    <mergeCell ref="F3785:G3785"/>
    <mergeCell ref="B3506:D3506"/>
    <mergeCell ref="B3496:D3496"/>
    <mergeCell ref="F3611:G3611"/>
    <mergeCell ref="F3612:G3612"/>
    <mergeCell ref="F3613:G3613"/>
    <mergeCell ref="F3633:G3633"/>
    <mergeCell ref="F3634:G3634"/>
    <mergeCell ref="F3655:G3655"/>
    <mergeCell ref="F3657:G3657"/>
    <mergeCell ref="F3656:G3656"/>
    <mergeCell ref="A3688:G3688"/>
    <mergeCell ref="F3700:G3700"/>
    <mergeCell ref="F3724:G3724"/>
    <mergeCell ref="F3748:G3748"/>
    <mergeCell ref="B3737:D3737"/>
    <mergeCell ref="F3674:G3674"/>
    <mergeCell ref="F3679:G3679"/>
    <mergeCell ref="F3680:G3680"/>
    <mergeCell ref="B4057:D4057"/>
    <mergeCell ref="A3852:G3852"/>
    <mergeCell ref="F4090:G4090"/>
    <mergeCell ref="F4094:G4094"/>
    <mergeCell ref="F4188:G4188"/>
    <mergeCell ref="F4193:G4193"/>
    <mergeCell ref="A4251:G4251"/>
    <mergeCell ref="F4012:G4012"/>
    <mergeCell ref="F3335:G3335"/>
    <mergeCell ref="A3068:E3068"/>
    <mergeCell ref="A3564:E3564"/>
    <mergeCell ref="A3426:G3426"/>
    <mergeCell ref="A3600:G3600"/>
    <mergeCell ref="B3146:D3146"/>
    <mergeCell ref="C3136:D3136"/>
    <mergeCell ref="A3099:G3099"/>
    <mergeCell ref="A3207:G3207"/>
    <mergeCell ref="F3212:G3212"/>
    <mergeCell ref="F3213:G3213"/>
    <mergeCell ref="F3214:G3214"/>
    <mergeCell ref="F3215:G3215"/>
    <mergeCell ref="F3216:G3216"/>
    <mergeCell ref="F3217:G3217"/>
    <mergeCell ref="F3218:G3218"/>
    <mergeCell ref="F3219:G3219"/>
    <mergeCell ref="F3220:G3220"/>
    <mergeCell ref="F3222:G3222"/>
    <mergeCell ref="F3223:G3223"/>
    <mergeCell ref="F3224:G3224"/>
    <mergeCell ref="F3225:G3225"/>
    <mergeCell ref="F3226:G3226"/>
    <mergeCell ref="F3227:G3227"/>
    <mergeCell ref="F3228:G3228"/>
    <mergeCell ref="F3229:G3229"/>
    <mergeCell ref="F3230:G3230"/>
    <mergeCell ref="F3231:G3231"/>
    <mergeCell ref="F3236:G3236"/>
    <mergeCell ref="F3237:G3237"/>
    <mergeCell ref="F3372:G3372"/>
    <mergeCell ref="F2751:G2751"/>
    <mergeCell ref="C3244:D3244"/>
    <mergeCell ref="F3253:G3253"/>
    <mergeCell ref="B3254:D3254"/>
    <mergeCell ref="F3254:G3254"/>
    <mergeCell ref="F3255:G3255"/>
    <mergeCell ref="F3256:G3256"/>
    <mergeCell ref="F3257:G3257"/>
    <mergeCell ref="F3258:G3258"/>
    <mergeCell ref="F3259:G3259"/>
    <mergeCell ref="F3260:G3260"/>
    <mergeCell ref="F3261:G3261"/>
    <mergeCell ref="F3262:G3262"/>
    <mergeCell ref="F3263:G3263"/>
    <mergeCell ref="F3264:G3264"/>
    <mergeCell ref="F3265:G3265"/>
    <mergeCell ref="F3238:G3238"/>
    <mergeCell ref="F3239:G3239"/>
    <mergeCell ref="F3240:G3240"/>
    <mergeCell ref="F2962:G2962"/>
    <mergeCell ref="F2961:G2961"/>
    <mergeCell ref="F2953:G2953"/>
    <mergeCell ref="F2952:G2952"/>
    <mergeCell ref="F2960:G2960"/>
    <mergeCell ref="F2982:G2982"/>
    <mergeCell ref="F3003:G3003"/>
    <mergeCell ref="F3008:G3008"/>
    <mergeCell ref="F3007:G3007"/>
    <mergeCell ref="F3006:G3006"/>
    <mergeCell ref="F3005:G3005"/>
    <mergeCell ref="F3004:G3004"/>
    <mergeCell ref="F2978:G2978"/>
    <mergeCell ref="F2721:G2721"/>
    <mergeCell ref="F2722:G2722"/>
    <mergeCell ref="F2723:G2723"/>
    <mergeCell ref="F2724:G2724"/>
    <mergeCell ref="F2725:G2725"/>
    <mergeCell ref="F2726:G2726"/>
    <mergeCell ref="F2730:G2730"/>
    <mergeCell ref="F2731:G2731"/>
    <mergeCell ref="F2732:G2732"/>
    <mergeCell ref="F2733:G2733"/>
    <mergeCell ref="F2734:G2734"/>
    <mergeCell ref="F2735:G2735"/>
    <mergeCell ref="B2736:D2736"/>
    <mergeCell ref="F2745:G2745"/>
    <mergeCell ref="F2747:G2747"/>
    <mergeCell ref="F2748:G2748"/>
    <mergeCell ref="F2750:G2750"/>
    <mergeCell ref="F1152:G1152"/>
    <mergeCell ref="F1153:G1153"/>
    <mergeCell ref="F1154:G1154"/>
    <mergeCell ref="F1155:G1155"/>
    <mergeCell ref="F1156:G1156"/>
    <mergeCell ref="F1159:G1159"/>
    <mergeCell ref="F1160:G1160"/>
    <mergeCell ref="F1161:G1161"/>
    <mergeCell ref="F1162:G1162"/>
    <mergeCell ref="F1163:G1163"/>
    <mergeCell ref="F1164:G1164"/>
    <mergeCell ref="F1165:G1165"/>
    <mergeCell ref="F1166:G1166"/>
    <mergeCell ref="B2366:D2366"/>
    <mergeCell ref="B2376:D2376"/>
    <mergeCell ref="F2092:G2092"/>
    <mergeCell ref="F2101:G2101"/>
    <mergeCell ref="F1896:G1896"/>
    <mergeCell ref="B1729:D1729"/>
    <mergeCell ref="F1747:G1747"/>
    <mergeCell ref="F1757:G1757"/>
    <mergeCell ref="F1758:G1758"/>
    <mergeCell ref="F1768:G1768"/>
    <mergeCell ref="F1769:G1769"/>
    <mergeCell ref="F1740:G1740"/>
    <mergeCell ref="F2067:G2067"/>
    <mergeCell ref="F2066:G2066"/>
    <mergeCell ref="F2065:G2065"/>
    <mergeCell ref="F2064:G2064"/>
    <mergeCell ref="F2063:G2063"/>
    <mergeCell ref="F2062:G2062"/>
    <mergeCell ref="F2051:G2051"/>
    <mergeCell ref="A379:E379"/>
    <mergeCell ref="F174:G174"/>
    <mergeCell ref="F169:G169"/>
    <mergeCell ref="A1:G1"/>
    <mergeCell ref="F220:G220"/>
    <mergeCell ref="A387:G387"/>
    <mergeCell ref="F528:G528"/>
    <mergeCell ref="F701:G701"/>
    <mergeCell ref="F722:G722"/>
    <mergeCell ref="F751:G751"/>
    <mergeCell ref="F1040:G1040"/>
    <mergeCell ref="F1150:G1150"/>
    <mergeCell ref="F1084:G1084"/>
    <mergeCell ref="F1085:G1085"/>
    <mergeCell ref="A1037:G1037"/>
    <mergeCell ref="A1147:G1147"/>
    <mergeCell ref="B281:D281"/>
    <mergeCell ref="F1062:G1062"/>
    <mergeCell ref="F1079:G1079"/>
    <mergeCell ref="F808:G808"/>
    <mergeCell ref="F807:G807"/>
    <mergeCell ref="F498:G498"/>
    <mergeCell ref="F509:G509"/>
    <mergeCell ref="F508:G508"/>
    <mergeCell ref="F507:G507"/>
    <mergeCell ref="F500:G500"/>
    <mergeCell ref="F615:G615"/>
    <mergeCell ref="F614:G614"/>
    <mergeCell ref="F613:G613"/>
    <mergeCell ref="F612:G612"/>
    <mergeCell ref="F801:G801"/>
    <mergeCell ref="F618:G618"/>
    <mergeCell ref="F1609:G1609"/>
    <mergeCell ref="F1610:G1610"/>
    <mergeCell ref="F1620:G1620"/>
    <mergeCell ref="A1689:G1689"/>
    <mergeCell ref="B1739:D1739"/>
    <mergeCell ref="A2928:G2928"/>
    <mergeCell ref="F1167:G1167"/>
    <mergeCell ref="F1168:G1168"/>
    <mergeCell ref="F1170:G1170"/>
    <mergeCell ref="F1171:G1171"/>
    <mergeCell ref="F1172:G1172"/>
    <mergeCell ref="F1173:G1173"/>
    <mergeCell ref="F1187:G1187"/>
    <mergeCell ref="F1188:G1188"/>
    <mergeCell ref="F1189:G1189"/>
    <mergeCell ref="F1190:G1190"/>
    <mergeCell ref="F1194:G1194"/>
    <mergeCell ref="F1195:G1195"/>
    <mergeCell ref="F2874:G2874"/>
    <mergeCell ref="B2631:D2631"/>
    <mergeCell ref="A2704:G2704"/>
    <mergeCell ref="F2709:G2709"/>
    <mergeCell ref="F2710:G2710"/>
    <mergeCell ref="F2711:G2711"/>
    <mergeCell ref="F2712:G2712"/>
    <mergeCell ref="F2713:G2713"/>
    <mergeCell ref="F2714:G2714"/>
    <mergeCell ref="F2715:G2715"/>
    <mergeCell ref="F2717:G2717"/>
    <mergeCell ref="F2718:G2718"/>
    <mergeCell ref="F2719:G2719"/>
    <mergeCell ref="F2720:G2720"/>
  </mergeCells>
  <pageMargins left="0.70866141732283472" right="0.51181102362204722" top="0.55118110236220474" bottom="1.3779527559055118" header="0.31496062992125984" footer="0.31496062992125984"/>
  <pageSetup paperSize="5" scale="85" orientation="portrait" horizontalDpi="4294967293" r:id="rId1"/>
</worksheet>
</file>

<file path=xl/worksheets/sheet2.xml><?xml version="1.0" encoding="utf-8"?>
<worksheet xmlns="http://schemas.openxmlformats.org/spreadsheetml/2006/main" xmlns:r="http://schemas.openxmlformats.org/officeDocument/2006/relationships">
  <dimension ref="A1:S1485"/>
  <sheetViews>
    <sheetView topLeftCell="A1439" zoomScale="93" zoomScaleNormal="93" zoomScaleSheetLayoutView="93" workbookViewId="0">
      <selection activeCell="A1388" sqref="A1388:I1464"/>
    </sheetView>
  </sheetViews>
  <sheetFormatPr defaultRowHeight="15.75"/>
  <cols>
    <col min="1" max="1" width="4.28515625" style="113" customWidth="1"/>
    <col min="2" max="2" width="37" style="113" customWidth="1"/>
    <col min="3" max="3" width="25.28515625" style="113" customWidth="1"/>
    <col min="4" max="4" width="13" style="113" customWidth="1"/>
    <col min="5" max="6" width="10.28515625" style="113" customWidth="1"/>
    <col min="7" max="7" width="14.28515625" style="113" customWidth="1"/>
    <col min="8" max="8" width="2" style="113" customWidth="1"/>
    <col min="9" max="9" width="11.85546875" style="113" customWidth="1"/>
    <col min="10" max="11" width="9.140625" style="113"/>
    <col min="12" max="13" width="9.140625" style="113" customWidth="1"/>
    <col min="14" max="14" width="9.140625" style="113"/>
    <col min="15" max="15" width="9.140625" style="113" customWidth="1"/>
    <col min="16" max="16384" width="9.140625" style="113"/>
  </cols>
  <sheetData>
    <row r="1" spans="1:11">
      <c r="A1" s="759" t="s">
        <v>0</v>
      </c>
      <c r="B1" s="759"/>
      <c r="C1" s="759"/>
      <c r="D1" s="759"/>
      <c r="E1" s="759"/>
      <c r="F1" s="759"/>
      <c r="G1" s="759"/>
      <c r="H1" s="759"/>
      <c r="I1" s="759"/>
    </row>
    <row r="3" spans="1:11">
      <c r="A3" s="113" t="s">
        <v>1</v>
      </c>
      <c r="C3" s="113" t="s">
        <v>530</v>
      </c>
    </row>
    <row r="4" spans="1:11">
      <c r="A4" s="113" t="s">
        <v>2</v>
      </c>
      <c r="C4" s="113" t="s">
        <v>310</v>
      </c>
    </row>
    <row r="5" spans="1:11">
      <c r="A5" s="113" t="s">
        <v>3</v>
      </c>
      <c r="C5" s="113" t="s">
        <v>310</v>
      </c>
    </row>
    <row r="7" spans="1:11" ht="53.25" customHeight="1">
      <c r="A7" s="270" t="s">
        <v>4</v>
      </c>
      <c r="B7" s="270" t="s">
        <v>5</v>
      </c>
      <c r="C7" s="270" t="s">
        <v>9</v>
      </c>
      <c r="D7" s="271" t="s">
        <v>10</v>
      </c>
      <c r="E7" s="863" t="s">
        <v>6</v>
      </c>
      <c r="F7" s="863"/>
      <c r="G7" s="270" t="s">
        <v>7</v>
      </c>
      <c r="H7" s="863" t="s">
        <v>8</v>
      </c>
      <c r="I7" s="863"/>
    </row>
    <row r="8" spans="1:11">
      <c r="A8" s="266">
        <v>1</v>
      </c>
      <c r="B8" s="266">
        <v>2</v>
      </c>
      <c r="C8" s="266">
        <v>3</v>
      </c>
      <c r="D8" s="266">
        <v>4</v>
      </c>
      <c r="E8" s="866">
        <v>5</v>
      </c>
      <c r="F8" s="866"/>
      <c r="G8" s="266">
        <v>6</v>
      </c>
      <c r="H8" s="866" t="s">
        <v>11</v>
      </c>
      <c r="I8" s="866"/>
    </row>
    <row r="9" spans="1:11" ht="51.75" customHeight="1">
      <c r="A9" s="266">
        <v>1</v>
      </c>
      <c r="B9" s="240" t="s">
        <v>466</v>
      </c>
      <c r="C9" s="232" t="s">
        <v>598</v>
      </c>
      <c r="D9" s="267">
        <v>48</v>
      </c>
      <c r="E9" s="266">
        <v>3</v>
      </c>
      <c r="F9" s="266" t="s">
        <v>18</v>
      </c>
      <c r="G9" s="269" t="s">
        <v>905</v>
      </c>
      <c r="H9" s="272"/>
      <c r="I9" s="273">
        <f>SUM(D9*E9)</f>
        <v>144</v>
      </c>
      <c r="K9" s="274"/>
    </row>
    <row r="10" spans="1:11" ht="66.75" customHeight="1">
      <c r="A10" s="266">
        <v>2</v>
      </c>
      <c r="B10" s="230" t="s">
        <v>467</v>
      </c>
      <c r="C10" s="232" t="s">
        <v>599</v>
      </c>
      <c r="D10" s="267">
        <v>8</v>
      </c>
      <c r="E10" s="267">
        <v>5</v>
      </c>
      <c r="F10" s="266" t="s">
        <v>18</v>
      </c>
      <c r="G10" s="224" t="s">
        <v>907</v>
      </c>
      <c r="H10" s="272"/>
      <c r="I10" s="273">
        <f t="shared" ref="I10:I17" si="0">SUM(D10*E10)</f>
        <v>40</v>
      </c>
      <c r="K10" s="274"/>
    </row>
    <row r="11" spans="1:11" ht="68.25" customHeight="1">
      <c r="A11" s="266">
        <v>3</v>
      </c>
      <c r="B11" s="230" t="s">
        <v>468</v>
      </c>
      <c r="C11" s="232" t="s">
        <v>600</v>
      </c>
      <c r="D11" s="267">
        <v>16</v>
      </c>
      <c r="E11" s="267">
        <v>4</v>
      </c>
      <c r="F11" s="266" t="s">
        <v>18</v>
      </c>
      <c r="G11" s="269" t="s">
        <v>906</v>
      </c>
      <c r="H11" s="272"/>
      <c r="I11" s="273">
        <f t="shared" si="0"/>
        <v>64</v>
      </c>
      <c r="K11" s="274"/>
    </row>
    <row r="12" spans="1:11" ht="57.75" customHeight="1">
      <c r="A12" s="266">
        <v>4</v>
      </c>
      <c r="B12" s="230" t="s">
        <v>469</v>
      </c>
      <c r="C12" s="232" t="s">
        <v>601</v>
      </c>
      <c r="D12" s="267">
        <f>12*4</f>
        <v>48</v>
      </c>
      <c r="E12" s="267">
        <v>5</v>
      </c>
      <c r="F12" s="266" t="s">
        <v>18</v>
      </c>
      <c r="G12" s="269" t="s">
        <v>905</v>
      </c>
      <c r="H12" s="272"/>
      <c r="I12" s="273">
        <f t="shared" si="0"/>
        <v>240</v>
      </c>
      <c r="K12" s="274"/>
    </row>
    <row r="13" spans="1:11" ht="84.75" customHeight="1">
      <c r="A13" s="266">
        <v>5</v>
      </c>
      <c r="B13" s="230" t="s">
        <v>470</v>
      </c>
      <c r="C13" s="232" t="s">
        <v>602</v>
      </c>
      <c r="D13" s="267">
        <v>24</v>
      </c>
      <c r="E13" s="267">
        <v>3</v>
      </c>
      <c r="F13" s="266" t="s">
        <v>18</v>
      </c>
      <c r="G13" s="269" t="s">
        <v>905</v>
      </c>
      <c r="H13" s="272"/>
      <c r="I13" s="273">
        <f t="shared" si="0"/>
        <v>72</v>
      </c>
      <c r="K13" s="274"/>
    </row>
    <row r="14" spans="1:11" ht="85.5" customHeight="1">
      <c r="A14" s="266">
        <v>6</v>
      </c>
      <c r="B14" s="230" t="s">
        <v>471</v>
      </c>
      <c r="C14" s="232" t="s">
        <v>603</v>
      </c>
      <c r="D14" s="267">
        <v>24</v>
      </c>
      <c r="E14" s="267">
        <v>4</v>
      </c>
      <c r="F14" s="266" t="s">
        <v>18</v>
      </c>
      <c r="G14" s="269" t="s">
        <v>905</v>
      </c>
      <c r="H14" s="272"/>
      <c r="I14" s="273">
        <f t="shared" si="0"/>
        <v>96</v>
      </c>
      <c r="K14" s="274"/>
    </row>
    <row r="15" spans="1:11" ht="52.5" customHeight="1">
      <c r="A15" s="266">
        <v>7</v>
      </c>
      <c r="B15" s="230" t="s">
        <v>473</v>
      </c>
      <c r="C15" s="232" t="s">
        <v>604</v>
      </c>
      <c r="D15" s="267">
        <f>12*3</f>
        <v>36</v>
      </c>
      <c r="E15" s="267">
        <v>3</v>
      </c>
      <c r="F15" s="266" t="s">
        <v>18</v>
      </c>
      <c r="G15" s="269" t="s">
        <v>907</v>
      </c>
      <c r="H15" s="272"/>
      <c r="I15" s="273">
        <f t="shared" si="0"/>
        <v>108</v>
      </c>
      <c r="K15" s="274"/>
    </row>
    <row r="16" spans="1:11" ht="130.5" customHeight="1">
      <c r="A16" s="266">
        <v>8</v>
      </c>
      <c r="B16" s="230" t="s">
        <v>472</v>
      </c>
      <c r="C16" s="232" t="s">
        <v>904</v>
      </c>
      <c r="D16" s="267">
        <f>6*12</f>
        <v>72</v>
      </c>
      <c r="E16" s="267">
        <v>3</v>
      </c>
      <c r="F16" s="266" t="s">
        <v>18</v>
      </c>
      <c r="G16" s="269" t="s">
        <v>907</v>
      </c>
      <c r="H16" s="272"/>
      <c r="I16" s="273">
        <f t="shared" si="0"/>
        <v>216</v>
      </c>
    </row>
    <row r="17" spans="1:9" ht="64.5" customHeight="1">
      <c r="A17" s="266">
        <v>9</v>
      </c>
      <c r="B17" s="230" t="s">
        <v>157</v>
      </c>
      <c r="C17" s="232" t="s">
        <v>606</v>
      </c>
      <c r="D17" s="267">
        <v>144</v>
      </c>
      <c r="E17" s="267">
        <v>3</v>
      </c>
      <c r="F17" s="266" t="s">
        <v>18</v>
      </c>
      <c r="G17" s="269" t="s">
        <v>905</v>
      </c>
      <c r="H17" s="272"/>
      <c r="I17" s="273">
        <f t="shared" si="0"/>
        <v>432</v>
      </c>
    </row>
    <row r="18" spans="1:9" ht="39" customHeight="1">
      <c r="A18" s="135"/>
      <c r="B18" s="864" t="s">
        <v>16</v>
      </c>
      <c r="C18" s="865"/>
      <c r="D18" s="865"/>
      <c r="E18" s="865"/>
      <c r="F18" s="865"/>
      <c r="G18" s="867"/>
      <c r="H18" s="275"/>
      <c r="I18" s="276">
        <f>SUM(I9:I17)</f>
        <v>1412</v>
      </c>
    </row>
    <row r="20" spans="1:9">
      <c r="C20" s="277"/>
      <c r="D20" s="758" t="s">
        <v>1447</v>
      </c>
      <c r="E20" s="758"/>
      <c r="F20" s="758"/>
      <c r="G20" s="758"/>
      <c r="H20" s="277"/>
      <c r="I20" s="277"/>
    </row>
    <row r="21" spans="1:9" ht="15" customHeight="1">
      <c r="C21" s="277"/>
      <c r="D21" s="277"/>
      <c r="E21" s="277" t="s">
        <v>529</v>
      </c>
      <c r="F21" s="277"/>
      <c r="G21" s="277"/>
      <c r="H21" s="277"/>
      <c r="I21" s="277"/>
    </row>
    <row r="22" spans="1:9" ht="15" customHeight="1">
      <c r="E22" s="229"/>
      <c r="F22" s="229"/>
      <c r="G22" s="229"/>
      <c r="H22" s="229"/>
    </row>
    <row r="23" spans="1:9" ht="15" customHeight="1">
      <c r="E23" s="229"/>
      <c r="F23" s="229"/>
      <c r="G23" s="229"/>
      <c r="H23" s="229"/>
    </row>
    <row r="24" spans="1:9" ht="15" customHeight="1">
      <c r="E24" s="229"/>
      <c r="F24" s="229"/>
      <c r="G24" s="229"/>
      <c r="H24" s="229"/>
    </row>
    <row r="25" spans="1:9" ht="15" customHeight="1">
      <c r="C25" s="277"/>
      <c r="D25" s="931" t="s">
        <v>383</v>
      </c>
      <c r="E25" s="277"/>
      <c r="F25" s="277"/>
      <c r="G25" s="277"/>
      <c r="H25" s="277"/>
      <c r="I25" s="277"/>
    </row>
    <row r="26" spans="1:9">
      <c r="C26" s="277"/>
      <c r="D26" s="758" t="s">
        <v>1351</v>
      </c>
      <c r="E26" s="758"/>
      <c r="F26" s="758"/>
      <c r="G26" s="758"/>
      <c r="H26" s="277"/>
      <c r="I26" s="277"/>
    </row>
    <row r="27" spans="1:9">
      <c r="C27" s="229"/>
      <c r="D27" s="229"/>
      <c r="E27" s="229"/>
      <c r="F27" s="229"/>
      <c r="G27" s="229"/>
      <c r="H27" s="229"/>
      <c r="I27" s="229"/>
    </row>
    <row r="28" spans="1:9">
      <c r="C28" s="229"/>
      <c r="D28" s="229"/>
      <c r="E28" s="229"/>
      <c r="F28" s="229"/>
      <c r="G28" s="229"/>
      <c r="H28" s="229"/>
      <c r="I28" s="229"/>
    </row>
    <row r="29" spans="1:9">
      <c r="C29" s="229"/>
      <c r="D29" s="229"/>
      <c r="E29" s="229"/>
      <c r="F29" s="229"/>
      <c r="G29" s="229"/>
      <c r="H29" s="229"/>
      <c r="I29" s="229"/>
    </row>
    <row r="30" spans="1:9">
      <c r="C30" s="229"/>
      <c r="D30" s="229"/>
      <c r="E30" s="229"/>
      <c r="F30" s="229"/>
      <c r="G30" s="229"/>
      <c r="H30" s="229"/>
      <c r="I30" s="229"/>
    </row>
    <row r="31" spans="1:9">
      <c r="C31" s="229"/>
      <c r="D31" s="229"/>
      <c r="E31" s="229"/>
      <c r="F31" s="229"/>
      <c r="G31" s="229"/>
      <c r="H31" s="229"/>
      <c r="I31" s="229"/>
    </row>
    <row r="32" spans="1:9">
      <c r="C32" s="229"/>
      <c r="D32" s="229"/>
      <c r="E32" s="229"/>
      <c r="F32" s="229"/>
      <c r="G32" s="229"/>
      <c r="H32" s="229"/>
      <c r="I32" s="229"/>
    </row>
    <row r="33" spans="1:9">
      <c r="C33" s="318"/>
      <c r="D33" s="318"/>
      <c r="E33" s="318"/>
      <c r="F33" s="318"/>
      <c r="G33" s="318"/>
      <c r="H33" s="318"/>
      <c r="I33" s="318"/>
    </row>
    <row r="34" spans="1:9">
      <c r="C34" s="318"/>
      <c r="D34" s="318"/>
      <c r="E34" s="318"/>
      <c r="F34" s="318"/>
      <c r="G34" s="318"/>
      <c r="H34" s="318"/>
      <c r="I34" s="318"/>
    </row>
    <row r="35" spans="1:9">
      <c r="C35" s="318"/>
      <c r="D35" s="318"/>
      <c r="E35" s="318"/>
      <c r="F35" s="318"/>
      <c r="G35" s="318"/>
      <c r="H35" s="318"/>
      <c r="I35" s="318"/>
    </row>
    <row r="36" spans="1:9">
      <c r="C36" s="318"/>
      <c r="D36" s="318"/>
      <c r="E36" s="318"/>
      <c r="F36" s="318"/>
      <c r="G36" s="318"/>
      <c r="H36" s="318"/>
      <c r="I36" s="318"/>
    </row>
    <row r="37" spans="1:9">
      <c r="C37" s="318"/>
      <c r="D37" s="318"/>
      <c r="E37" s="318"/>
      <c r="F37" s="318"/>
      <c r="G37" s="318"/>
      <c r="H37" s="318"/>
      <c r="I37" s="318"/>
    </row>
    <row r="38" spans="1:9">
      <c r="C38" s="318"/>
      <c r="D38" s="318"/>
      <c r="E38" s="318"/>
      <c r="F38" s="318"/>
      <c r="G38" s="318"/>
      <c r="H38" s="318"/>
      <c r="I38" s="318"/>
    </row>
    <row r="39" spans="1:9">
      <c r="C39" s="318"/>
      <c r="D39" s="318"/>
      <c r="E39" s="318"/>
      <c r="F39" s="318"/>
      <c r="G39" s="318"/>
      <c r="H39" s="318"/>
      <c r="I39" s="318"/>
    </row>
    <row r="40" spans="1:9">
      <c r="C40" s="318"/>
      <c r="D40" s="318"/>
      <c r="E40" s="318"/>
      <c r="F40" s="318"/>
      <c r="G40" s="318"/>
      <c r="H40" s="318"/>
      <c r="I40" s="318"/>
    </row>
    <row r="41" spans="1:9">
      <c r="C41" s="318"/>
      <c r="D41" s="318"/>
      <c r="E41" s="318"/>
      <c r="F41" s="318"/>
      <c r="G41" s="318"/>
      <c r="H41" s="318"/>
      <c r="I41" s="318"/>
    </row>
    <row r="42" spans="1:9">
      <c r="C42" s="229"/>
      <c r="D42" s="229"/>
      <c r="E42" s="229"/>
      <c r="F42" s="229"/>
      <c r="G42" s="229"/>
      <c r="H42" s="229"/>
      <c r="I42" s="229"/>
    </row>
    <row r="43" spans="1:9">
      <c r="C43" s="229"/>
      <c r="D43" s="229"/>
      <c r="E43" s="229"/>
      <c r="F43" s="229"/>
      <c r="G43" s="229"/>
      <c r="H43" s="229"/>
      <c r="I43" s="229"/>
    </row>
    <row r="44" spans="1:9">
      <c r="C44" s="229"/>
      <c r="D44" s="229"/>
      <c r="E44" s="229"/>
      <c r="F44" s="229"/>
      <c r="G44" s="229"/>
      <c r="H44" s="229"/>
      <c r="I44" s="229"/>
    </row>
    <row r="45" spans="1:9">
      <c r="C45" s="229"/>
      <c r="D45" s="229"/>
      <c r="E45" s="229"/>
      <c r="F45" s="229"/>
      <c r="G45" s="229"/>
      <c r="H45" s="229"/>
      <c r="I45" s="229"/>
    </row>
    <row r="46" spans="1:9">
      <c r="C46" s="229"/>
      <c r="D46" s="229"/>
      <c r="E46" s="229"/>
      <c r="F46" s="229"/>
      <c r="G46" s="229"/>
      <c r="H46" s="229"/>
      <c r="I46" s="229"/>
    </row>
    <row r="47" spans="1:9">
      <c r="A47" s="759" t="s">
        <v>0</v>
      </c>
      <c r="B47" s="759"/>
      <c r="C47" s="759"/>
      <c r="D47" s="759"/>
      <c r="E47" s="759"/>
      <c r="F47" s="759"/>
      <c r="G47" s="759"/>
      <c r="H47" s="759"/>
      <c r="I47" s="759"/>
    </row>
    <row r="49" spans="1:11">
      <c r="A49" s="113" t="s">
        <v>1</v>
      </c>
      <c r="C49" s="113" t="s">
        <v>508</v>
      </c>
    </row>
    <row r="50" spans="1:11">
      <c r="A50" s="113" t="s">
        <v>2</v>
      </c>
      <c r="C50" s="113" t="s">
        <v>310</v>
      </c>
    </row>
    <row r="51" spans="1:11">
      <c r="A51" s="113" t="s">
        <v>3</v>
      </c>
      <c r="C51" s="113" t="s">
        <v>310</v>
      </c>
    </row>
    <row r="53" spans="1:11" ht="47.25">
      <c r="A53" s="270" t="s">
        <v>4</v>
      </c>
      <c r="B53" s="270" t="s">
        <v>5</v>
      </c>
      <c r="C53" s="270" t="s">
        <v>9</v>
      </c>
      <c r="D53" s="271" t="s">
        <v>10</v>
      </c>
      <c r="E53" s="863" t="s">
        <v>6</v>
      </c>
      <c r="F53" s="863"/>
      <c r="G53" s="270" t="s">
        <v>7</v>
      </c>
      <c r="H53" s="863" t="s">
        <v>8</v>
      </c>
      <c r="I53" s="863"/>
    </row>
    <row r="54" spans="1:11">
      <c r="A54" s="266">
        <v>1</v>
      </c>
      <c r="B54" s="266">
        <v>2</v>
      </c>
      <c r="C54" s="266">
        <v>3</v>
      </c>
      <c r="D54" s="266">
        <v>4</v>
      </c>
      <c r="E54" s="866">
        <v>5</v>
      </c>
      <c r="F54" s="866"/>
      <c r="G54" s="266">
        <v>6</v>
      </c>
      <c r="H54" s="866" t="s">
        <v>11</v>
      </c>
      <c r="I54" s="866"/>
    </row>
    <row r="55" spans="1:11" ht="47.25">
      <c r="A55" s="266">
        <v>1</v>
      </c>
      <c r="B55" s="136" t="s">
        <v>560</v>
      </c>
      <c r="C55" s="322" t="s">
        <v>935</v>
      </c>
      <c r="D55" s="267">
        <v>5</v>
      </c>
      <c r="E55" s="266">
        <v>3.5</v>
      </c>
      <c r="F55" s="266" t="s">
        <v>18</v>
      </c>
      <c r="G55" s="266" t="s">
        <v>13</v>
      </c>
      <c r="H55" s="272"/>
      <c r="I55" s="273">
        <f>SUM(D55*E55)</f>
        <v>17.5</v>
      </c>
      <c r="K55" s="279"/>
    </row>
    <row r="56" spans="1:11" ht="66" customHeight="1">
      <c r="A56" s="266">
        <v>2</v>
      </c>
      <c r="B56" s="136" t="s">
        <v>561</v>
      </c>
      <c r="C56" s="322" t="s">
        <v>936</v>
      </c>
      <c r="D56" s="267">
        <v>5</v>
      </c>
      <c r="E56" s="266">
        <v>4</v>
      </c>
      <c r="F56" s="266" t="s">
        <v>18</v>
      </c>
      <c r="G56" s="266" t="s">
        <v>13</v>
      </c>
      <c r="H56" s="272"/>
      <c r="I56" s="639">
        <f>SUM(D56*E56)</f>
        <v>20</v>
      </c>
      <c r="K56" s="279"/>
    </row>
    <row r="57" spans="1:11" ht="52.5" customHeight="1">
      <c r="A57" s="266">
        <v>3</v>
      </c>
      <c r="B57" s="227" t="s">
        <v>562</v>
      </c>
      <c r="C57" s="322" t="s">
        <v>937</v>
      </c>
      <c r="D57" s="267">
        <v>36</v>
      </c>
      <c r="E57" s="266">
        <v>4</v>
      </c>
      <c r="F57" s="266" t="s">
        <v>18</v>
      </c>
      <c r="G57" s="266" t="s">
        <v>13</v>
      </c>
      <c r="H57" s="272"/>
      <c r="I57" s="273">
        <f t="shared" ref="I57:I61" si="1">SUM(D57*E57)</f>
        <v>144</v>
      </c>
      <c r="K57" s="279"/>
    </row>
    <row r="58" spans="1:11" ht="99" customHeight="1">
      <c r="A58" s="266">
        <v>4</v>
      </c>
      <c r="B58" s="136" t="s">
        <v>490</v>
      </c>
      <c r="C58" s="226" t="s">
        <v>654</v>
      </c>
      <c r="D58" s="267">
        <v>240</v>
      </c>
      <c r="E58" s="266">
        <v>3.5</v>
      </c>
      <c r="F58" s="266" t="s">
        <v>18</v>
      </c>
      <c r="G58" s="266" t="s">
        <v>15</v>
      </c>
      <c r="H58" s="272"/>
      <c r="I58" s="273">
        <f t="shared" si="1"/>
        <v>840</v>
      </c>
      <c r="K58" s="279"/>
    </row>
    <row r="59" spans="1:11" ht="80.25" customHeight="1">
      <c r="A59" s="266">
        <v>5</v>
      </c>
      <c r="B59" s="136" t="s">
        <v>491</v>
      </c>
      <c r="C59" s="226" t="s">
        <v>655</v>
      </c>
      <c r="D59" s="267">
        <f>12*5</f>
        <v>60</v>
      </c>
      <c r="E59" s="266">
        <v>4.5</v>
      </c>
      <c r="F59" s="266" t="s">
        <v>18</v>
      </c>
      <c r="G59" s="266" t="s">
        <v>13</v>
      </c>
      <c r="H59" s="272"/>
      <c r="I59" s="273">
        <f t="shared" si="1"/>
        <v>270</v>
      </c>
      <c r="K59" s="279"/>
    </row>
    <row r="60" spans="1:11" ht="42" customHeight="1">
      <c r="A60" s="266">
        <v>6</v>
      </c>
      <c r="B60" s="227" t="s">
        <v>492</v>
      </c>
      <c r="C60" s="226" t="s">
        <v>656</v>
      </c>
      <c r="D60" s="267">
        <f>12*2</f>
        <v>24</v>
      </c>
      <c r="E60" s="266">
        <v>3</v>
      </c>
      <c r="F60" s="266" t="s">
        <v>18</v>
      </c>
      <c r="G60" s="266" t="s">
        <v>13</v>
      </c>
      <c r="H60" s="272"/>
      <c r="I60" s="273">
        <f t="shared" si="1"/>
        <v>72</v>
      </c>
      <c r="K60" s="279"/>
    </row>
    <row r="61" spans="1:11" ht="60.75" customHeight="1">
      <c r="A61" s="266">
        <v>7</v>
      </c>
      <c r="B61" s="222" t="s">
        <v>493</v>
      </c>
      <c r="C61" s="322" t="s">
        <v>942</v>
      </c>
      <c r="D61" s="267">
        <v>12</v>
      </c>
      <c r="E61" s="266">
        <v>3</v>
      </c>
      <c r="F61" s="266" t="s">
        <v>18</v>
      </c>
      <c r="G61" s="266" t="s">
        <v>13</v>
      </c>
      <c r="H61" s="272"/>
      <c r="I61" s="273">
        <f t="shared" si="1"/>
        <v>36</v>
      </c>
      <c r="K61" s="279"/>
    </row>
    <row r="62" spans="1:11" ht="30.75" customHeight="1">
      <c r="A62" s="135"/>
      <c r="B62" s="864" t="s">
        <v>16</v>
      </c>
      <c r="C62" s="865"/>
      <c r="D62" s="865"/>
      <c r="E62" s="865"/>
      <c r="F62" s="865"/>
      <c r="G62" s="867"/>
      <c r="H62" s="275"/>
      <c r="I62" s="276">
        <f>SUM(I55:I61)</f>
        <v>1399.5</v>
      </c>
      <c r="K62" s="279"/>
    </row>
    <row r="63" spans="1:11" ht="17.25" customHeight="1">
      <c r="K63" s="279"/>
    </row>
    <row r="64" spans="1:11" ht="17.25" customHeight="1">
      <c r="K64" s="279"/>
    </row>
    <row r="65" spans="3:11" ht="17.25" customHeight="1">
      <c r="C65" s="758" t="s">
        <v>1447</v>
      </c>
      <c r="D65" s="758"/>
      <c r="E65" s="758"/>
      <c r="F65" s="758"/>
      <c r="G65" s="758"/>
      <c r="H65" s="758"/>
      <c r="I65" s="758"/>
      <c r="K65" s="279"/>
    </row>
    <row r="66" spans="3:11" ht="17.25" customHeight="1">
      <c r="C66" s="758" t="s">
        <v>1581</v>
      </c>
      <c r="D66" s="758"/>
      <c r="E66" s="758"/>
      <c r="F66" s="758"/>
      <c r="G66" s="758"/>
      <c r="H66" s="758"/>
      <c r="I66" s="758"/>
    </row>
    <row r="67" spans="3:11" ht="17.25" customHeight="1">
      <c r="E67" s="229"/>
      <c r="F67" s="229"/>
      <c r="G67" s="229"/>
      <c r="H67" s="229"/>
    </row>
    <row r="68" spans="3:11" ht="17.25" customHeight="1">
      <c r="E68" s="229"/>
      <c r="F68" s="229"/>
      <c r="G68" s="229"/>
      <c r="H68" s="229"/>
    </row>
    <row r="69" spans="3:11" ht="17.25" customHeight="1">
      <c r="E69" s="229"/>
      <c r="F69" s="229"/>
      <c r="G69" s="229"/>
      <c r="H69" s="229"/>
    </row>
    <row r="70" spans="3:11" ht="17.25" customHeight="1">
      <c r="C70" s="873" t="s">
        <v>541</v>
      </c>
      <c r="D70" s="873"/>
      <c r="E70" s="873"/>
      <c r="F70" s="873"/>
      <c r="G70" s="873"/>
      <c r="H70" s="873"/>
      <c r="I70" s="873"/>
    </row>
    <row r="71" spans="3:11">
      <c r="D71" s="277" t="s">
        <v>908</v>
      </c>
      <c r="E71" s="277"/>
      <c r="F71" s="277"/>
      <c r="G71" s="277"/>
      <c r="H71" s="277"/>
      <c r="I71" s="277"/>
    </row>
    <row r="72" spans="3:11" ht="11.25" customHeight="1">
      <c r="C72" s="229"/>
      <c r="D72" s="229"/>
      <c r="E72" s="229"/>
      <c r="F72" s="229"/>
      <c r="G72" s="229"/>
      <c r="H72" s="229"/>
      <c r="I72" s="229"/>
    </row>
    <row r="73" spans="3:11" ht="11.25" customHeight="1">
      <c r="C73" s="229"/>
      <c r="D73" s="229"/>
      <c r="E73" s="229"/>
      <c r="F73" s="229"/>
      <c r="G73" s="229"/>
      <c r="H73" s="229"/>
      <c r="I73" s="229"/>
    </row>
    <row r="74" spans="3:11">
      <c r="C74" s="229"/>
      <c r="D74" s="229"/>
      <c r="E74" s="229"/>
      <c r="F74" s="229"/>
      <c r="G74" s="229"/>
      <c r="H74" s="229"/>
      <c r="I74" s="229"/>
    </row>
    <row r="75" spans="3:11">
      <c r="C75" s="229"/>
      <c r="D75" s="229"/>
      <c r="E75" s="229"/>
      <c r="F75" s="229"/>
      <c r="G75" s="229"/>
      <c r="H75" s="229"/>
      <c r="I75" s="229"/>
    </row>
    <row r="76" spans="3:11">
      <c r="C76" s="318"/>
      <c r="D76" s="318"/>
      <c r="E76" s="318"/>
      <c r="F76" s="318"/>
      <c r="G76" s="318"/>
      <c r="H76" s="318"/>
      <c r="I76" s="318"/>
    </row>
    <row r="77" spans="3:11">
      <c r="C77" s="318"/>
      <c r="D77" s="318"/>
      <c r="E77" s="318"/>
      <c r="F77" s="318"/>
      <c r="G77" s="318"/>
      <c r="H77" s="318"/>
      <c r="I77" s="318"/>
    </row>
    <row r="78" spans="3:11">
      <c r="C78" s="318"/>
      <c r="D78" s="318"/>
      <c r="E78" s="318"/>
      <c r="F78" s="318"/>
      <c r="G78" s="318"/>
      <c r="H78" s="318"/>
      <c r="I78" s="318"/>
    </row>
    <row r="79" spans="3:11">
      <c r="C79" s="318"/>
      <c r="D79" s="318"/>
      <c r="E79" s="318"/>
      <c r="F79" s="318"/>
      <c r="G79" s="318"/>
      <c r="H79" s="318"/>
      <c r="I79" s="318"/>
    </row>
    <row r="80" spans="3:11">
      <c r="C80" s="318"/>
      <c r="D80" s="318"/>
      <c r="E80" s="318"/>
      <c r="F80" s="318"/>
      <c r="G80" s="318"/>
      <c r="H80" s="318"/>
      <c r="I80" s="318"/>
    </row>
    <row r="81" spans="3:9">
      <c r="C81" s="318"/>
      <c r="D81" s="318"/>
      <c r="E81" s="318"/>
      <c r="F81" s="318"/>
      <c r="G81" s="318"/>
      <c r="H81" s="318"/>
      <c r="I81" s="318"/>
    </row>
    <row r="82" spans="3:9">
      <c r="C82" s="318"/>
      <c r="D82" s="318"/>
      <c r="E82" s="318"/>
      <c r="F82" s="318"/>
      <c r="G82" s="318"/>
      <c r="H82" s="318"/>
      <c r="I82" s="318"/>
    </row>
    <row r="83" spans="3:9">
      <c r="C83" s="318"/>
      <c r="D83" s="318"/>
      <c r="E83" s="318"/>
      <c r="F83" s="318"/>
      <c r="G83" s="318"/>
      <c r="H83" s="318"/>
      <c r="I83" s="318"/>
    </row>
    <row r="84" spans="3:9">
      <c r="C84" s="318"/>
      <c r="D84" s="318"/>
      <c r="E84" s="318"/>
      <c r="F84" s="318"/>
      <c r="G84" s="318"/>
      <c r="H84" s="318"/>
      <c r="I84" s="318"/>
    </row>
    <row r="85" spans="3:9">
      <c r="C85" s="318"/>
      <c r="D85" s="318"/>
      <c r="E85" s="318"/>
      <c r="F85" s="318"/>
      <c r="G85" s="318"/>
      <c r="H85" s="318"/>
      <c r="I85" s="318"/>
    </row>
    <row r="86" spans="3:9">
      <c r="C86" s="318"/>
      <c r="D86" s="318"/>
      <c r="E86" s="318"/>
      <c r="F86" s="318"/>
      <c r="G86" s="318"/>
      <c r="H86" s="318"/>
      <c r="I86" s="318"/>
    </row>
    <row r="87" spans="3:9">
      <c r="C87" s="318"/>
      <c r="D87" s="318"/>
      <c r="E87" s="318"/>
      <c r="F87" s="318"/>
      <c r="G87" s="318"/>
      <c r="H87" s="318"/>
      <c r="I87" s="318"/>
    </row>
    <row r="88" spans="3:9">
      <c r="C88" s="318"/>
      <c r="D88" s="318"/>
      <c r="E88" s="318"/>
      <c r="F88" s="318"/>
      <c r="G88" s="318"/>
      <c r="H88" s="318"/>
      <c r="I88" s="318"/>
    </row>
    <row r="89" spans="3:9">
      <c r="C89" s="318"/>
      <c r="D89" s="318"/>
      <c r="E89" s="318"/>
      <c r="F89" s="318"/>
      <c r="G89" s="318"/>
      <c r="H89" s="318"/>
      <c r="I89" s="318"/>
    </row>
    <row r="90" spans="3:9">
      <c r="C90" s="318"/>
      <c r="D90" s="318"/>
      <c r="E90" s="318"/>
      <c r="F90" s="318"/>
      <c r="G90" s="318"/>
      <c r="H90" s="318"/>
      <c r="I90" s="318"/>
    </row>
    <row r="91" spans="3:9">
      <c r="C91" s="318"/>
      <c r="D91" s="318"/>
      <c r="E91" s="318"/>
      <c r="F91" s="318"/>
      <c r="G91" s="318"/>
      <c r="H91" s="318"/>
      <c r="I91" s="318"/>
    </row>
    <row r="92" spans="3:9">
      <c r="C92" s="318"/>
      <c r="D92" s="318"/>
      <c r="E92" s="318"/>
      <c r="F92" s="318"/>
      <c r="G92" s="318"/>
      <c r="H92" s="318"/>
      <c r="I92" s="318"/>
    </row>
    <row r="93" spans="3:9">
      <c r="C93" s="318"/>
      <c r="D93" s="318"/>
      <c r="E93" s="318"/>
      <c r="F93" s="318"/>
      <c r="G93" s="318"/>
      <c r="H93" s="318"/>
      <c r="I93" s="318"/>
    </row>
    <row r="94" spans="3:9">
      <c r="C94" s="318"/>
      <c r="D94" s="318"/>
      <c r="E94" s="318"/>
      <c r="F94" s="318"/>
      <c r="G94" s="318"/>
      <c r="H94" s="318"/>
      <c r="I94" s="318"/>
    </row>
    <row r="95" spans="3:9">
      <c r="C95" s="318"/>
      <c r="D95" s="318"/>
      <c r="E95" s="318"/>
      <c r="F95" s="318"/>
      <c r="G95" s="318"/>
      <c r="H95" s="318"/>
      <c r="I95" s="318"/>
    </row>
    <row r="96" spans="3:9">
      <c r="C96" s="318"/>
      <c r="D96" s="318"/>
      <c r="E96" s="318"/>
      <c r="F96" s="318"/>
      <c r="G96" s="318"/>
      <c r="H96" s="318"/>
      <c r="I96" s="318"/>
    </row>
    <row r="97" spans="1:11" ht="13.5" customHeight="1">
      <c r="C97" s="229"/>
      <c r="D97" s="229"/>
      <c r="E97" s="229"/>
      <c r="F97" s="229"/>
      <c r="G97" s="229"/>
      <c r="H97" s="229"/>
      <c r="I97" s="229"/>
    </row>
    <row r="98" spans="1:11" ht="12.75" customHeight="1">
      <c r="C98" s="229"/>
      <c r="D98" s="229"/>
      <c r="E98" s="229"/>
      <c r="F98" s="229"/>
      <c r="G98" s="229"/>
      <c r="H98" s="229"/>
      <c r="I98" s="229"/>
    </row>
    <row r="99" spans="1:11" ht="12.75" customHeight="1">
      <c r="C99" s="229"/>
      <c r="D99" s="229"/>
      <c r="E99" s="229"/>
      <c r="F99" s="229"/>
      <c r="G99" s="229"/>
      <c r="H99" s="229"/>
      <c r="I99" s="229"/>
      <c r="K99" s="167"/>
    </row>
    <row r="100" spans="1:11">
      <c r="C100" s="229"/>
      <c r="D100" s="229"/>
      <c r="E100" s="229"/>
      <c r="F100" s="229"/>
      <c r="G100" s="229"/>
      <c r="H100" s="229"/>
      <c r="I100" s="229"/>
    </row>
    <row r="101" spans="1:11">
      <c r="C101" s="229"/>
      <c r="D101" s="229"/>
      <c r="E101" s="229"/>
      <c r="F101" s="229"/>
      <c r="G101" s="229"/>
      <c r="H101" s="229"/>
      <c r="I101" s="229"/>
    </row>
    <row r="102" spans="1:11">
      <c r="C102" s="229"/>
      <c r="D102" s="229"/>
      <c r="E102" s="229"/>
      <c r="F102" s="229"/>
      <c r="G102" s="229"/>
      <c r="H102" s="229"/>
      <c r="I102" s="229"/>
    </row>
    <row r="103" spans="1:11">
      <c r="C103" s="229"/>
      <c r="D103" s="229"/>
      <c r="E103" s="229"/>
      <c r="F103" s="229"/>
      <c r="G103" s="229"/>
      <c r="H103" s="229"/>
      <c r="I103" s="229"/>
    </row>
    <row r="104" spans="1:11">
      <c r="C104" s="637"/>
      <c r="D104" s="637"/>
      <c r="E104" s="637"/>
      <c r="F104" s="637"/>
      <c r="G104" s="637"/>
      <c r="H104" s="637"/>
      <c r="I104" s="637"/>
    </row>
    <row r="105" spans="1:11">
      <c r="C105" s="229"/>
      <c r="D105" s="229"/>
      <c r="E105" s="229"/>
      <c r="F105" s="229"/>
      <c r="G105" s="229"/>
      <c r="H105" s="229"/>
      <c r="I105" s="229"/>
    </row>
    <row r="106" spans="1:11">
      <c r="A106" s="759" t="s">
        <v>0</v>
      </c>
      <c r="B106" s="759"/>
      <c r="C106" s="759"/>
      <c r="D106" s="759"/>
      <c r="E106" s="759"/>
      <c r="F106" s="759"/>
      <c r="G106" s="759"/>
      <c r="H106" s="759"/>
      <c r="I106" s="759"/>
    </row>
    <row r="108" spans="1:11">
      <c r="A108" s="113" t="s">
        <v>1</v>
      </c>
      <c r="C108" s="113" t="s">
        <v>324</v>
      </c>
    </row>
    <row r="109" spans="1:11">
      <c r="A109" s="113" t="s">
        <v>2</v>
      </c>
      <c r="C109" s="113" t="s">
        <v>12</v>
      </c>
    </row>
    <row r="110" spans="1:11">
      <c r="A110" s="113" t="s">
        <v>3</v>
      </c>
      <c r="C110" s="113" t="s">
        <v>310</v>
      </c>
    </row>
    <row r="112" spans="1:11" ht="47.25">
      <c r="A112" s="270" t="s">
        <v>4</v>
      </c>
      <c r="B112" s="270" t="s">
        <v>5</v>
      </c>
      <c r="C112" s="270" t="s">
        <v>9</v>
      </c>
      <c r="D112" s="271" t="s">
        <v>10</v>
      </c>
      <c r="E112" s="863" t="s">
        <v>6</v>
      </c>
      <c r="F112" s="863"/>
      <c r="G112" s="270" t="s">
        <v>7</v>
      </c>
      <c r="H112" s="863" t="s">
        <v>8</v>
      </c>
      <c r="I112" s="863"/>
    </row>
    <row r="113" spans="1:11">
      <c r="A113" s="266">
        <v>1</v>
      </c>
      <c r="B113" s="266">
        <v>2</v>
      </c>
      <c r="C113" s="266">
        <v>3</v>
      </c>
      <c r="D113" s="266">
        <v>4</v>
      </c>
      <c r="E113" s="866">
        <v>5</v>
      </c>
      <c r="F113" s="866"/>
      <c r="G113" s="266">
        <v>6</v>
      </c>
      <c r="H113" s="866" t="s">
        <v>11</v>
      </c>
      <c r="I113" s="866"/>
    </row>
    <row r="114" spans="1:11" ht="51.75" customHeight="1">
      <c r="A114" s="266">
        <v>1</v>
      </c>
      <c r="B114" s="223" t="s">
        <v>222</v>
      </c>
      <c r="C114" s="323" t="s">
        <v>938</v>
      </c>
      <c r="D114" s="267">
        <v>5</v>
      </c>
      <c r="E114" s="267">
        <v>4</v>
      </c>
      <c r="F114" s="266" t="s">
        <v>18</v>
      </c>
      <c r="G114" s="311" t="s">
        <v>955</v>
      </c>
      <c r="H114" s="281"/>
      <c r="I114" s="273">
        <f>SUM(D114*E114)</f>
        <v>20</v>
      </c>
    </row>
    <row r="115" spans="1:11" ht="82.5" customHeight="1">
      <c r="A115" s="266">
        <v>2</v>
      </c>
      <c r="B115" s="223" t="s">
        <v>236</v>
      </c>
      <c r="C115" s="323" t="s">
        <v>939</v>
      </c>
      <c r="D115" s="267">
        <v>12</v>
      </c>
      <c r="E115" s="309">
        <v>4</v>
      </c>
      <c r="F115" s="266" t="s">
        <v>18</v>
      </c>
      <c r="G115" s="311" t="s">
        <v>956</v>
      </c>
      <c r="H115" s="281"/>
      <c r="I115" s="273">
        <f t="shared" ref="I115:I127" si="2">SUM(D115*E115)</f>
        <v>48</v>
      </c>
    </row>
    <row r="116" spans="1:11" ht="47.25">
      <c r="A116" s="266">
        <v>3</v>
      </c>
      <c r="B116" s="312" t="s">
        <v>223</v>
      </c>
      <c r="C116" s="323" t="s">
        <v>940</v>
      </c>
      <c r="D116" s="267">
        <v>3</v>
      </c>
      <c r="E116" s="267">
        <v>4</v>
      </c>
      <c r="F116" s="266" t="s">
        <v>20</v>
      </c>
      <c r="G116" s="311" t="s">
        <v>956</v>
      </c>
      <c r="H116" s="281"/>
      <c r="I116" s="273">
        <f t="shared" si="2"/>
        <v>12</v>
      </c>
    </row>
    <row r="117" spans="1:11" ht="158.25" customHeight="1">
      <c r="A117" s="266">
        <v>4</v>
      </c>
      <c r="B117" s="223" t="s">
        <v>234</v>
      </c>
      <c r="C117" s="710" t="s">
        <v>695</v>
      </c>
      <c r="D117" s="267">
        <f>12*4</f>
        <v>48</v>
      </c>
      <c r="E117" s="267">
        <v>3</v>
      </c>
      <c r="F117" s="266" t="s">
        <v>18</v>
      </c>
      <c r="G117" s="381" t="s">
        <v>957</v>
      </c>
      <c r="H117" s="281"/>
      <c r="I117" s="273">
        <f t="shared" si="2"/>
        <v>144</v>
      </c>
    </row>
    <row r="118" spans="1:11" ht="63.75" customHeight="1">
      <c r="A118" s="266">
        <v>5</v>
      </c>
      <c r="B118" s="223" t="s">
        <v>224</v>
      </c>
      <c r="C118" s="232" t="s">
        <v>696</v>
      </c>
      <c r="D118" s="267">
        <f>235</f>
        <v>235</v>
      </c>
      <c r="E118" s="267">
        <v>0.5</v>
      </c>
      <c r="F118" s="266" t="s">
        <v>18</v>
      </c>
      <c r="G118" s="311" t="s">
        <v>958</v>
      </c>
      <c r="H118" s="281"/>
      <c r="I118" s="273">
        <f t="shared" si="2"/>
        <v>117.5</v>
      </c>
      <c r="K118" s="274"/>
    </row>
    <row r="119" spans="1:11" ht="66.75" customHeight="1">
      <c r="A119" s="266">
        <v>6</v>
      </c>
      <c r="B119" s="312" t="s">
        <v>225</v>
      </c>
      <c r="C119" s="308" t="s">
        <v>697</v>
      </c>
      <c r="D119" s="267">
        <v>3</v>
      </c>
      <c r="E119" s="267">
        <v>2</v>
      </c>
      <c r="F119" s="266" t="s">
        <v>18</v>
      </c>
      <c r="G119" s="311" t="s">
        <v>958</v>
      </c>
      <c r="H119" s="281"/>
      <c r="I119" s="273">
        <f t="shared" si="2"/>
        <v>6</v>
      </c>
      <c r="K119" s="274"/>
    </row>
    <row r="120" spans="1:11" ht="65.25" customHeight="1">
      <c r="A120" s="266">
        <v>7</v>
      </c>
      <c r="B120" s="223" t="s">
        <v>226</v>
      </c>
      <c r="C120" s="308" t="s">
        <v>698</v>
      </c>
      <c r="D120" s="267">
        <f>12*6</f>
        <v>72</v>
      </c>
      <c r="E120" s="267">
        <v>3</v>
      </c>
      <c r="F120" s="266" t="s">
        <v>18</v>
      </c>
      <c r="G120" s="311" t="s">
        <v>954</v>
      </c>
      <c r="H120" s="281"/>
      <c r="I120" s="273">
        <f t="shared" si="2"/>
        <v>216</v>
      </c>
      <c r="K120" s="274"/>
    </row>
    <row r="121" spans="1:11" ht="63" customHeight="1">
      <c r="A121" s="266">
        <v>8</v>
      </c>
      <c r="B121" s="223" t="s">
        <v>235</v>
      </c>
      <c r="C121" s="308" t="s">
        <v>699</v>
      </c>
      <c r="D121" s="267">
        <f>12*3</f>
        <v>36</v>
      </c>
      <c r="E121" s="267">
        <v>3</v>
      </c>
      <c r="F121" s="266" t="s">
        <v>18</v>
      </c>
      <c r="G121" s="311" t="s">
        <v>954</v>
      </c>
      <c r="H121" s="281"/>
      <c r="I121" s="273">
        <f t="shared" si="2"/>
        <v>108</v>
      </c>
      <c r="K121" s="274"/>
    </row>
    <row r="122" spans="1:11" ht="94.5">
      <c r="A122" s="266">
        <v>9</v>
      </c>
      <c r="B122" s="223" t="s">
        <v>454</v>
      </c>
      <c r="C122" s="232" t="s">
        <v>700</v>
      </c>
      <c r="D122" s="267">
        <f>12</f>
        <v>12</v>
      </c>
      <c r="E122" s="267">
        <v>3</v>
      </c>
      <c r="F122" s="266" t="s">
        <v>18</v>
      </c>
      <c r="G122" s="311" t="s">
        <v>905</v>
      </c>
      <c r="H122" s="281"/>
      <c r="I122" s="273">
        <f t="shared" si="2"/>
        <v>36</v>
      </c>
      <c r="K122" s="274"/>
    </row>
    <row r="123" spans="1:11" ht="69.75" customHeight="1">
      <c r="A123" s="266">
        <v>10</v>
      </c>
      <c r="B123" s="223" t="s">
        <v>227</v>
      </c>
      <c r="C123" s="323" t="s">
        <v>941</v>
      </c>
      <c r="D123" s="267">
        <f>12*4</f>
        <v>48</v>
      </c>
      <c r="E123" s="267">
        <v>3</v>
      </c>
      <c r="F123" s="266" t="s">
        <v>18</v>
      </c>
      <c r="G123" s="311" t="s">
        <v>959</v>
      </c>
      <c r="H123" s="281"/>
      <c r="I123" s="273">
        <f t="shared" si="2"/>
        <v>144</v>
      </c>
      <c r="K123" s="274"/>
    </row>
    <row r="124" spans="1:11" ht="48" customHeight="1">
      <c r="A124" s="266">
        <v>11</v>
      </c>
      <c r="B124" s="223" t="s">
        <v>228</v>
      </c>
      <c r="C124" s="232" t="s">
        <v>702</v>
      </c>
      <c r="D124" s="267">
        <v>2000</v>
      </c>
      <c r="E124" s="310">
        <f>5/60</f>
        <v>8.3333333333333329E-2</v>
      </c>
      <c r="F124" s="266" t="s">
        <v>18</v>
      </c>
      <c r="G124" s="311" t="s">
        <v>958</v>
      </c>
      <c r="H124" s="281"/>
      <c r="I124" s="273">
        <f t="shared" si="2"/>
        <v>166.66666666666666</v>
      </c>
      <c r="K124" s="274"/>
    </row>
    <row r="125" spans="1:11" ht="51.75" customHeight="1">
      <c r="A125" s="266">
        <v>12</v>
      </c>
      <c r="B125" s="223" t="s">
        <v>229</v>
      </c>
      <c r="C125" s="232" t="s">
        <v>703</v>
      </c>
      <c r="D125" s="267">
        <v>48</v>
      </c>
      <c r="E125" s="267">
        <v>3</v>
      </c>
      <c r="F125" s="266" t="s">
        <v>18</v>
      </c>
      <c r="G125" s="311" t="s">
        <v>955</v>
      </c>
      <c r="H125" s="281"/>
      <c r="I125" s="273">
        <f t="shared" si="2"/>
        <v>144</v>
      </c>
      <c r="K125" s="274"/>
    </row>
    <row r="126" spans="1:11" ht="65.25" customHeight="1">
      <c r="A126" s="266">
        <v>13</v>
      </c>
      <c r="B126" s="223" t="s">
        <v>233</v>
      </c>
      <c r="C126" s="232" t="s">
        <v>704</v>
      </c>
      <c r="D126" s="267">
        <f>12*4</f>
        <v>48</v>
      </c>
      <c r="E126" s="267">
        <v>3</v>
      </c>
      <c r="F126" s="266" t="s">
        <v>18</v>
      </c>
      <c r="G126" s="311" t="s">
        <v>958</v>
      </c>
      <c r="H126" s="281"/>
      <c r="I126" s="273">
        <f t="shared" si="2"/>
        <v>144</v>
      </c>
      <c r="K126" s="274"/>
    </row>
    <row r="127" spans="1:11" ht="48.75" customHeight="1">
      <c r="A127" s="266">
        <v>14</v>
      </c>
      <c r="B127" s="223" t="s">
        <v>230</v>
      </c>
      <c r="C127" s="232" t="s">
        <v>705</v>
      </c>
      <c r="D127" s="267">
        <v>12</v>
      </c>
      <c r="E127" s="267">
        <v>2</v>
      </c>
      <c r="F127" s="266" t="s">
        <v>18</v>
      </c>
      <c r="G127" s="311" t="s">
        <v>958</v>
      </c>
      <c r="H127" s="281"/>
      <c r="I127" s="273">
        <f t="shared" si="2"/>
        <v>24</v>
      </c>
      <c r="K127" s="274"/>
    </row>
    <row r="128" spans="1:11">
      <c r="A128" s="135"/>
      <c r="B128" s="864" t="s">
        <v>16</v>
      </c>
      <c r="C128" s="865"/>
      <c r="D128" s="865"/>
      <c r="E128" s="865"/>
      <c r="F128" s="865"/>
      <c r="G128" s="865"/>
      <c r="H128" s="275">
        <f>SUM(I114:I122)</f>
        <v>707.5</v>
      </c>
      <c r="I128" s="276">
        <f>SUM(I114:I127)</f>
        <v>1330.1666666666665</v>
      </c>
    </row>
    <row r="130" spans="1:9" ht="16.5" customHeight="1">
      <c r="C130" s="758" t="s">
        <v>1447</v>
      </c>
      <c r="D130" s="758"/>
      <c r="E130" s="758"/>
      <c r="F130" s="758"/>
      <c r="G130" s="758"/>
      <c r="H130" s="758"/>
      <c r="I130" s="758"/>
    </row>
    <row r="131" spans="1:9" ht="16.5" customHeight="1">
      <c r="C131" s="758" t="s">
        <v>515</v>
      </c>
      <c r="D131" s="758"/>
      <c r="E131" s="758"/>
      <c r="F131" s="758"/>
      <c r="G131" s="758"/>
      <c r="H131" s="758"/>
      <c r="I131" s="758"/>
    </row>
    <row r="132" spans="1:9" ht="16.5" customHeight="1">
      <c r="E132" s="229"/>
      <c r="F132" s="229"/>
      <c r="G132" s="229"/>
      <c r="H132" s="229"/>
    </row>
    <row r="133" spans="1:9" ht="16.5" customHeight="1">
      <c r="E133" s="229"/>
      <c r="F133" s="229"/>
      <c r="G133" s="229"/>
      <c r="H133" s="229"/>
    </row>
    <row r="134" spans="1:9" ht="16.5" customHeight="1">
      <c r="C134" s="931"/>
      <c r="D134" s="931"/>
      <c r="E134" s="931"/>
      <c r="F134" s="931"/>
      <c r="G134" s="931"/>
      <c r="H134" s="931"/>
      <c r="I134" s="931"/>
    </row>
    <row r="135" spans="1:9" ht="16.5" customHeight="1">
      <c r="C135" s="277"/>
      <c r="D135" s="873" t="s">
        <v>318</v>
      </c>
      <c r="E135" s="873"/>
      <c r="F135" s="873"/>
      <c r="G135" s="277"/>
      <c r="H135" s="277"/>
      <c r="I135" s="277"/>
    </row>
    <row r="136" spans="1:9" ht="16.5" customHeight="1">
      <c r="C136" s="318"/>
      <c r="D136" s="277" t="s">
        <v>319</v>
      </c>
      <c r="E136" s="931"/>
      <c r="F136" s="318"/>
      <c r="G136" s="318"/>
      <c r="H136" s="318"/>
      <c r="I136" s="318"/>
    </row>
    <row r="137" spans="1:9" ht="16.5" customHeight="1">
      <c r="C137" s="318"/>
      <c r="D137" s="318"/>
      <c r="E137" s="318"/>
      <c r="F137" s="318"/>
      <c r="G137" s="318"/>
      <c r="H137" s="318"/>
      <c r="I137" s="318"/>
    </row>
    <row r="138" spans="1:9" ht="24.75" customHeight="1">
      <c r="A138" s="759" t="s">
        <v>0</v>
      </c>
      <c r="B138" s="759"/>
      <c r="C138" s="759"/>
      <c r="D138" s="759"/>
      <c r="E138" s="759"/>
      <c r="F138" s="759"/>
      <c r="G138" s="759"/>
      <c r="H138" s="759"/>
      <c r="I138" s="759"/>
    </row>
    <row r="139" spans="1:9" ht="18.75" customHeight="1"/>
    <row r="140" spans="1:9" ht="18.75" customHeight="1">
      <c r="A140" s="113" t="s">
        <v>1</v>
      </c>
      <c r="C140" s="113" t="s">
        <v>60</v>
      </c>
    </row>
    <row r="141" spans="1:9" ht="18.75" customHeight="1">
      <c r="A141" s="113" t="s">
        <v>2</v>
      </c>
      <c r="C141" s="113" t="s">
        <v>552</v>
      </c>
    </row>
    <row r="142" spans="1:9">
      <c r="A142" s="113" t="s">
        <v>3</v>
      </c>
      <c r="C142" s="113" t="s">
        <v>310</v>
      </c>
    </row>
    <row r="144" spans="1:9" ht="47.25">
      <c r="A144" s="270" t="s">
        <v>4</v>
      </c>
      <c r="B144" s="270" t="s">
        <v>5</v>
      </c>
      <c r="C144" s="270" t="s">
        <v>9</v>
      </c>
      <c r="D144" s="271" t="s">
        <v>10</v>
      </c>
      <c r="E144" s="863" t="s">
        <v>6</v>
      </c>
      <c r="F144" s="863"/>
      <c r="G144" s="270" t="s">
        <v>7</v>
      </c>
      <c r="H144" s="863" t="s">
        <v>8</v>
      </c>
      <c r="I144" s="863"/>
    </row>
    <row r="145" spans="1:11">
      <c r="A145" s="266">
        <v>1</v>
      </c>
      <c r="B145" s="266">
        <v>2</v>
      </c>
      <c r="C145" s="266">
        <v>3</v>
      </c>
      <c r="D145" s="266">
        <v>4</v>
      </c>
      <c r="E145" s="866">
        <v>5</v>
      </c>
      <c r="F145" s="866"/>
      <c r="G145" s="266">
        <v>6</v>
      </c>
      <c r="H145" s="866" t="s">
        <v>11</v>
      </c>
      <c r="I145" s="866"/>
    </row>
    <row r="146" spans="1:11" ht="67.5" customHeight="1">
      <c r="A146" s="266">
        <v>1</v>
      </c>
      <c r="B146" s="435" t="s">
        <v>1017</v>
      </c>
      <c r="C146" s="381" t="s">
        <v>966</v>
      </c>
      <c r="D146" s="266">
        <v>725</v>
      </c>
      <c r="E146" s="466">
        <v>0.3</v>
      </c>
      <c r="F146" s="266" t="s">
        <v>18</v>
      </c>
      <c r="G146" s="311" t="s">
        <v>1030</v>
      </c>
      <c r="H146" s="281"/>
      <c r="I146" s="273">
        <f>SUM(D146*E146)</f>
        <v>217.5</v>
      </c>
    </row>
    <row r="147" spans="1:11" ht="67.5" customHeight="1">
      <c r="A147" s="266">
        <v>2</v>
      </c>
      <c r="B147" s="435" t="s">
        <v>1018</v>
      </c>
      <c r="C147" s="381" t="s">
        <v>966</v>
      </c>
      <c r="D147" s="266">
        <v>736</v>
      </c>
      <c r="E147" s="331">
        <v>0.3</v>
      </c>
      <c r="F147" s="266" t="s">
        <v>18</v>
      </c>
      <c r="G147" s="311" t="s">
        <v>1030</v>
      </c>
      <c r="H147" s="281"/>
      <c r="I147" s="273">
        <f t="shared" ref="I147:I152" si="3">SUM(D147*E147)</f>
        <v>220.79999999999998</v>
      </c>
    </row>
    <row r="148" spans="1:11" ht="67.5" customHeight="1">
      <c r="A148" s="266">
        <v>3</v>
      </c>
      <c r="B148" s="435" t="s">
        <v>1019</v>
      </c>
      <c r="C148" s="381" t="s">
        <v>1013</v>
      </c>
      <c r="D148" s="266">
        <v>301</v>
      </c>
      <c r="E148" s="331">
        <v>0.16</v>
      </c>
      <c r="F148" s="266" t="s">
        <v>18</v>
      </c>
      <c r="G148" s="311" t="s">
        <v>1030</v>
      </c>
      <c r="H148" s="281"/>
      <c r="I148" s="273">
        <f t="shared" si="3"/>
        <v>48.160000000000004</v>
      </c>
      <c r="K148" s="282"/>
    </row>
    <row r="149" spans="1:11" ht="67.5" customHeight="1">
      <c r="A149" s="266">
        <v>4</v>
      </c>
      <c r="B149" s="435" t="s">
        <v>1020</v>
      </c>
      <c r="C149" s="381" t="s">
        <v>1013</v>
      </c>
      <c r="D149" s="266">
        <v>725</v>
      </c>
      <c r="E149" s="331">
        <v>0.3</v>
      </c>
      <c r="F149" s="266" t="s">
        <v>18</v>
      </c>
      <c r="G149" s="311" t="s">
        <v>1030</v>
      </c>
      <c r="H149" s="281"/>
      <c r="I149" s="273">
        <f t="shared" si="3"/>
        <v>217.5</v>
      </c>
    </row>
    <row r="150" spans="1:11" ht="67.5" customHeight="1">
      <c r="A150" s="440">
        <v>5</v>
      </c>
      <c r="B150" s="435" t="s">
        <v>1021</v>
      </c>
      <c r="C150" s="381" t="s">
        <v>1058</v>
      </c>
      <c r="D150" s="440">
        <v>1461</v>
      </c>
      <c r="E150" s="466">
        <v>0.2</v>
      </c>
      <c r="F150" s="466" t="s">
        <v>18</v>
      </c>
      <c r="G150" s="311" t="s">
        <v>1030</v>
      </c>
      <c r="H150" s="281"/>
      <c r="I150" s="467">
        <f t="shared" si="3"/>
        <v>292.2</v>
      </c>
    </row>
    <row r="151" spans="1:11" ht="67.5" customHeight="1">
      <c r="A151" s="440">
        <v>6</v>
      </c>
      <c r="B151" s="435" t="s">
        <v>1022</v>
      </c>
      <c r="C151" s="381" t="s">
        <v>427</v>
      </c>
      <c r="D151" s="440">
        <v>1461</v>
      </c>
      <c r="E151" s="466">
        <v>0.2</v>
      </c>
      <c r="F151" s="466" t="s">
        <v>18</v>
      </c>
      <c r="G151" s="311" t="s">
        <v>1030</v>
      </c>
      <c r="H151" s="281"/>
      <c r="I151" s="467">
        <f t="shared" si="3"/>
        <v>292.2</v>
      </c>
    </row>
    <row r="152" spans="1:11" ht="67.5" customHeight="1">
      <c r="A152" s="440">
        <v>7</v>
      </c>
      <c r="B152" s="435" t="s">
        <v>961</v>
      </c>
      <c r="C152" s="381" t="s">
        <v>19</v>
      </c>
      <c r="D152" s="440">
        <v>12</v>
      </c>
      <c r="E152" s="466">
        <v>1</v>
      </c>
      <c r="F152" s="466" t="s">
        <v>18</v>
      </c>
      <c r="G152" s="311" t="s">
        <v>1030</v>
      </c>
      <c r="H152" s="281"/>
      <c r="I152" s="467">
        <f t="shared" si="3"/>
        <v>12</v>
      </c>
    </row>
    <row r="153" spans="1:11" ht="24.95" customHeight="1">
      <c r="A153" s="135"/>
      <c r="B153" s="864" t="s">
        <v>16</v>
      </c>
      <c r="C153" s="865"/>
      <c r="D153" s="865"/>
      <c r="E153" s="865"/>
      <c r="F153" s="865"/>
      <c r="G153" s="865"/>
      <c r="H153" s="275"/>
      <c r="I153" s="276">
        <f>SUM(I146:I152)</f>
        <v>1300.3600000000001</v>
      </c>
    </row>
    <row r="156" spans="1:11">
      <c r="D156" s="758" t="s">
        <v>1447</v>
      </c>
      <c r="E156" s="758"/>
      <c r="F156" s="758"/>
      <c r="G156" s="229"/>
      <c r="H156" s="229"/>
    </row>
    <row r="157" spans="1:11">
      <c r="E157" s="689" t="s">
        <v>61</v>
      </c>
      <c r="F157" s="229"/>
      <c r="G157" s="229"/>
      <c r="H157" s="229"/>
    </row>
    <row r="158" spans="1:11">
      <c r="E158" s="229"/>
      <c r="F158" s="229"/>
      <c r="G158" s="229"/>
      <c r="H158" s="229"/>
    </row>
    <row r="159" spans="1:11">
      <c r="E159" s="229"/>
      <c r="F159" s="229"/>
      <c r="G159" s="229"/>
      <c r="H159" s="229"/>
    </row>
    <row r="160" spans="1:11">
      <c r="E160" s="229"/>
      <c r="F160" s="229"/>
      <c r="G160" s="229"/>
      <c r="H160" s="229"/>
    </row>
    <row r="161" spans="3:8">
      <c r="C161" s="284"/>
      <c r="D161" s="284"/>
      <c r="E161" s="285" t="s">
        <v>155</v>
      </c>
      <c r="F161" s="285"/>
      <c r="G161" s="285"/>
      <c r="H161" s="229"/>
    </row>
    <row r="162" spans="3:8">
      <c r="E162" s="229" t="s">
        <v>325</v>
      </c>
      <c r="F162" s="229"/>
      <c r="G162" s="229"/>
      <c r="H162" s="229"/>
    </row>
    <row r="163" spans="3:8">
      <c r="E163" s="356"/>
      <c r="F163" s="356"/>
      <c r="G163" s="356"/>
      <c r="H163" s="356"/>
    </row>
    <row r="164" spans="3:8">
      <c r="E164" s="356"/>
      <c r="F164" s="356"/>
      <c r="G164" s="356"/>
      <c r="H164" s="356"/>
    </row>
    <row r="165" spans="3:8">
      <c r="E165" s="356"/>
      <c r="F165" s="356"/>
      <c r="G165" s="356"/>
      <c r="H165" s="356"/>
    </row>
    <row r="166" spans="3:8">
      <c r="E166" s="356"/>
      <c r="F166" s="356"/>
      <c r="G166" s="356"/>
      <c r="H166" s="356"/>
    </row>
    <row r="167" spans="3:8">
      <c r="E167" s="356"/>
      <c r="F167" s="356"/>
      <c r="G167" s="356"/>
      <c r="H167" s="356"/>
    </row>
    <row r="168" spans="3:8">
      <c r="E168" s="356"/>
      <c r="F168" s="356"/>
      <c r="G168" s="356"/>
      <c r="H168" s="356"/>
    </row>
    <row r="169" spans="3:8">
      <c r="E169" s="356"/>
      <c r="F169" s="356"/>
      <c r="G169" s="356"/>
      <c r="H169" s="356"/>
    </row>
    <row r="170" spans="3:8">
      <c r="E170" s="356"/>
      <c r="F170" s="356"/>
      <c r="G170" s="356"/>
      <c r="H170" s="356"/>
    </row>
    <row r="171" spans="3:8">
      <c r="E171" s="356"/>
      <c r="F171" s="356"/>
      <c r="G171" s="356"/>
      <c r="H171" s="356"/>
    </row>
    <row r="172" spans="3:8">
      <c r="E172" s="356"/>
      <c r="F172" s="356"/>
      <c r="G172" s="356"/>
      <c r="H172" s="356"/>
    </row>
    <row r="173" spans="3:8">
      <c r="E173" s="356"/>
      <c r="F173" s="356"/>
      <c r="G173" s="356"/>
      <c r="H173" s="356"/>
    </row>
    <row r="174" spans="3:8">
      <c r="E174" s="356"/>
      <c r="F174" s="356"/>
      <c r="G174" s="356"/>
      <c r="H174" s="356"/>
    </row>
    <row r="175" spans="3:8">
      <c r="E175" s="356"/>
      <c r="F175" s="356"/>
      <c r="G175" s="356"/>
      <c r="H175" s="356"/>
    </row>
    <row r="176" spans="3:8">
      <c r="E176" s="356"/>
      <c r="F176" s="356"/>
      <c r="G176" s="356"/>
      <c r="H176" s="356"/>
    </row>
    <row r="177" spans="5:8">
      <c r="E177" s="356"/>
      <c r="F177" s="356"/>
      <c r="G177" s="356"/>
      <c r="H177" s="356"/>
    </row>
    <row r="178" spans="5:8">
      <c r="E178" s="356"/>
      <c r="F178" s="356"/>
      <c r="G178" s="356"/>
      <c r="H178" s="356"/>
    </row>
    <row r="179" spans="5:8">
      <c r="E179" s="356"/>
      <c r="F179" s="356"/>
      <c r="G179" s="356"/>
      <c r="H179" s="356"/>
    </row>
    <row r="180" spans="5:8">
      <c r="E180" s="356"/>
      <c r="F180" s="356"/>
      <c r="G180" s="356"/>
      <c r="H180" s="356"/>
    </row>
    <row r="181" spans="5:8">
      <c r="E181" s="356"/>
      <c r="F181" s="356"/>
      <c r="G181" s="356"/>
      <c r="H181" s="356"/>
    </row>
    <row r="182" spans="5:8">
      <c r="E182" s="356"/>
      <c r="F182" s="356"/>
      <c r="G182" s="356"/>
      <c r="H182" s="356"/>
    </row>
    <row r="183" spans="5:8">
      <c r="E183" s="356"/>
      <c r="F183" s="356"/>
      <c r="G183" s="356"/>
      <c r="H183" s="356"/>
    </row>
    <row r="184" spans="5:8">
      <c r="E184" s="356"/>
      <c r="F184" s="356"/>
      <c r="G184" s="356"/>
      <c r="H184" s="356"/>
    </row>
    <row r="185" spans="5:8">
      <c r="E185" s="356"/>
      <c r="F185" s="356"/>
      <c r="G185" s="356"/>
      <c r="H185" s="356"/>
    </row>
    <row r="186" spans="5:8">
      <c r="E186" s="356"/>
      <c r="F186" s="356"/>
      <c r="G186" s="356"/>
      <c r="H186" s="356"/>
    </row>
    <row r="187" spans="5:8">
      <c r="E187" s="356"/>
      <c r="F187" s="356"/>
      <c r="G187" s="356"/>
      <c r="H187" s="356"/>
    </row>
    <row r="188" spans="5:8">
      <c r="E188" s="356"/>
      <c r="F188" s="356"/>
      <c r="G188" s="356"/>
      <c r="H188" s="356"/>
    </row>
    <row r="189" spans="5:8">
      <c r="E189" s="356"/>
      <c r="F189" s="356"/>
      <c r="G189" s="356"/>
      <c r="H189" s="356"/>
    </row>
    <row r="190" spans="5:8">
      <c r="E190" s="356"/>
      <c r="F190" s="356"/>
      <c r="G190" s="356"/>
      <c r="H190" s="356"/>
    </row>
    <row r="191" spans="5:8">
      <c r="E191" s="356"/>
      <c r="F191" s="356"/>
      <c r="G191" s="356"/>
      <c r="H191" s="356"/>
    </row>
    <row r="192" spans="5:8">
      <c r="E192" s="356"/>
      <c r="F192" s="356"/>
      <c r="G192" s="356"/>
      <c r="H192" s="356"/>
    </row>
    <row r="193" spans="1:14">
      <c r="E193" s="356"/>
      <c r="F193" s="356"/>
      <c r="G193" s="356"/>
      <c r="H193" s="356"/>
    </row>
    <row r="194" spans="1:14">
      <c r="A194" s="759" t="s">
        <v>0</v>
      </c>
      <c r="B194" s="759"/>
      <c r="C194" s="759"/>
      <c r="D194" s="759"/>
      <c r="E194" s="759"/>
      <c r="F194" s="759"/>
      <c r="G194" s="759"/>
      <c r="H194" s="759"/>
      <c r="I194" s="759"/>
    </row>
    <row r="195" spans="1:14">
      <c r="E195" s="352"/>
      <c r="F195" s="352"/>
      <c r="G195" s="352"/>
      <c r="H195" s="352"/>
    </row>
    <row r="196" spans="1:14">
      <c r="A196" s="286">
        <v>1</v>
      </c>
      <c r="B196" s="287" t="s">
        <v>478</v>
      </c>
      <c r="C196" s="286" t="s">
        <v>949</v>
      </c>
      <c r="D196" s="286"/>
      <c r="E196" s="286"/>
      <c r="F196" s="286"/>
      <c r="G196" s="286"/>
      <c r="H196" s="352"/>
    </row>
    <row r="197" spans="1:14">
      <c r="A197" s="286">
        <v>2</v>
      </c>
      <c r="B197" s="287" t="s">
        <v>479</v>
      </c>
      <c r="C197" s="286" t="s">
        <v>552</v>
      </c>
      <c r="D197" s="286"/>
      <c r="E197" s="286"/>
      <c r="F197" s="286"/>
      <c r="G197" s="286"/>
      <c r="H197" s="352"/>
    </row>
    <row r="198" spans="1:14">
      <c r="A198" s="286">
        <v>3</v>
      </c>
      <c r="B198" s="287" t="s">
        <v>480</v>
      </c>
      <c r="C198" s="286" t="s">
        <v>310</v>
      </c>
      <c r="D198" s="286"/>
      <c r="E198" s="286"/>
      <c r="F198" s="286"/>
      <c r="G198" s="286"/>
      <c r="H198" s="352"/>
    </row>
    <row r="199" spans="1:14">
      <c r="A199" s="286"/>
      <c r="B199" s="288"/>
      <c r="C199" s="286"/>
      <c r="D199" s="286"/>
      <c r="E199" s="286"/>
      <c r="F199" s="286"/>
      <c r="G199" s="286"/>
      <c r="H199" s="352"/>
    </row>
    <row r="200" spans="1:14" ht="47.25">
      <c r="A200" s="289" t="s">
        <v>448</v>
      </c>
      <c r="B200" s="179" t="s">
        <v>449</v>
      </c>
      <c r="C200" s="289" t="s">
        <v>9</v>
      </c>
      <c r="D200" s="289" t="s">
        <v>10</v>
      </c>
      <c r="E200" s="179" t="s">
        <v>6</v>
      </c>
      <c r="F200" s="290"/>
      <c r="G200" s="289" t="s">
        <v>7</v>
      </c>
      <c r="H200" s="863" t="s">
        <v>8</v>
      </c>
      <c r="I200" s="863"/>
      <c r="K200" s="340"/>
      <c r="L200" s="340"/>
      <c r="M200" s="340"/>
      <c r="N200" s="340"/>
    </row>
    <row r="201" spans="1:14">
      <c r="A201" s="291">
        <v>1</v>
      </c>
      <c r="B201" s="292">
        <v>2</v>
      </c>
      <c r="C201" s="293">
        <v>3</v>
      </c>
      <c r="D201" s="294">
        <v>4</v>
      </c>
      <c r="E201" s="295">
        <v>5</v>
      </c>
      <c r="F201" s="296"/>
      <c r="G201" s="294">
        <v>6</v>
      </c>
      <c r="H201" s="866" t="s">
        <v>11</v>
      </c>
      <c r="I201" s="866"/>
      <c r="K201" s="340"/>
      <c r="L201" s="340"/>
      <c r="M201" s="340"/>
      <c r="N201" s="340"/>
    </row>
    <row r="202" spans="1:14" ht="98.25" customHeight="1">
      <c r="A202" s="291">
        <v>1</v>
      </c>
      <c r="B202" s="179" t="s">
        <v>950</v>
      </c>
      <c r="C202" s="289" t="s">
        <v>507</v>
      </c>
      <c r="D202" s="297">
        <v>165</v>
      </c>
      <c r="E202" s="289">
        <v>3</v>
      </c>
      <c r="F202" s="289" t="s">
        <v>20</v>
      </c>
      <c r="G202" s="311" t="s">
        <v>1030</v>
      </c>
      <c r="H202" s="281"/>
      <c r="I202" s="354">
        <f>SUM(D202*E202)</f>
        <v>495</v>
      </c>
      <c r="K202" s="340"/>
      <c r="L202" s="340"/>
      <c r="M202" s="340"/>
      <c r="N202" s="340"/>
    </row>
    <row r="203" spans="1:14" ht="129" customHeight="1">
      <c r="A203" s="291">
        <v>2</v>
      </c>
      <c r="B203" s="179" t="s">
        <v>1060</v>
      </c>
      <c r="C203" s="289" t="s">
        <v>43</v>
      </c>
      <c r="D203" s="297">
        <v>165</v>
      </c>
      <c r="E203" s="289">
        <v>3</v>
      </c>
      <c r="F203" s="289" t="s">
        <v>20</v>
      </c>
      <c r="G203" s="311" t="s">
        <v>1030</v>
      </c>
      <c r="H203" s="281"/>
      <c r="I203" s="354">
        <f t="shared" ref="I203:I207" si="4">SUM(D203*E203)</f>
        <v>495</v>
      </c>
    </row>
    <row r="204" spans="1:14" ht="141.75">
      <c r="A204" s="291">
        <v>3</v>
      </c>
      <c r="B204" s="179" t="s">
        <v>952</v>
      </c>
      <c r="C204" s="289" t="s">
        <v>987</v>
      </c>
      <c r="D204" s="297">
        <v>24</v>
      </c>
      <c r="E204" s="289">
        <v>4</v>
      </c>
      <c r="F204" s="289" t="s">
        <v>20</v>
      </c>
      <c r="G204" s="311" t="s">
        <v>1030</v>
      </c>
      <c r="H204" s="281"/>
      <c r="I204" s="354">
        <f t="shared" si="4"/>
        <v>96</v>
      </c>
    </row>
    <row r="205" spans="1:14" ht="66" customHeight="1">
      <c r="A205" s="291">
        <v>4</v>
      </c>
      <c r="B205" s="179" t="s">
        <v>1166</v>
      </c>
      <c r="C205" s="289" t="s">
        <v>427</v>
      </c>
      <c r="D205" s="297">
        <v>12</v>
      </c>
      <c r="E205" s="289">
        <v>4</v>
      </c>
      <c r="F205" s="289" t="s">
        <v>20</v>
      </c>
      <c r="G205" s="311" t="s">
        <v>1030</v>
      </c>
      <c r="H205" s="281"/>
      <c r="I205" s="486">
        <f t="shared" si="4"/>
        <v>48</v>
      </c>
    </row>
    <row r="206" spans="1:14" ht="127.5" customHeight="1">
      <c r="A206" s="291">
        <v>5</v>
      </c>
      <c r="B206" s="179" t="s">
        <v>1167</v>
      </c>
      <c r="C206" s="289" t="s">
        <v>426</v>
      </c>
      <c r="D206" s="297">
        <v>165</v>
      </c>
      <c r="E206" s="289">
        <v>1</v>
      </c>
      <c r="F206" s="289" t="s">
        <v>20</v>
      </c>
      <c r="G206" s="311" t="s">
        <v>1030</v>
      </c>
      <c r="H206" s="281"/>
      <c r="I206" s="486">
        <f t="shared" si="4"/>
        <v>165</v>
      </c>
    </row>
    <row r="207" spans="1:14" ht="68.25" customHeight="1">
      <c r="A207" s="291">
        <v>6</v>
      </c>
      <c r="B207" s="179" t="s">
        <v>953</v>
      </c>
      <c r="C207" s="289" t="s">
        <v>951</v>
      </c>
      <c r="D207" s="297">
        <v>12</v>
      </c>
      <c r="E207" s="289">
        <v>1</v>
      </c>
      <c r="F207" s="289" t="s">
        <v>20</v>
      </c>
      <c r="G207" s="311" t="s">
        <v>1030</v>
      </c>
      <c r="H207" s="281"/>
      <c r="I207" s="354">
        <f t="shared" si="4"/>
        <v>12</v>
      </c>
    </row>
    <row r="208" spans="1:14">
      <c r="A208" s="377"/>
      <c r="B208" s="179"/>
      <c r="C208" s="378"/>
      <c r="D208" s="378"/>
      <c r="E208" s="379"/>
      <c r="F208" s="379"/>
      <c r="G208" s="380"/>
      <c r="H208" s="300"/>
      <c r="I208" s="360"/>
    </row>
    <row r="209" spans="1:9">
      <c r="A209" s="148"/>
      <c r="B209" s="762" t="s">
        <v>43</v>
      </c>
      <c r="C209" s="763"/>
      <c r="D209" s="763"/>
      <c r="E209" s="862"/>
      <c r="F209" s="862"/>
      <c r="G209" s="764"/>
      <c r="H209" s="353"/>
      <c r="I209" s="298">
        <f>SUM(I202:I207)</f>
        <v>1311</v>
      </c>
    </row>
    <row r="210" spans="1:9">
      <c r="E210" s="352"/>
      <c r="F210" s="352"/>
      <c r="G210" s="352"/>
      <c r="H210" s="352"/>
    </row>
    <row r="211" spans="1:9">
      <c r="D211" s="861" t="s">
        <v>1447</v>
      </c>
      <c r="E211" s="861"/>
      <c r="F211" s="861"/>
      <c r="G211" s="861"/>
      <c r="H211" s="861"/>
    </row>
    <row r="212" spans="1:9">
      <c r="D212" s="861" t="s">
        <v>973</v>
      </c>
      <c r="E212" s="861"/>
      <c r="F212" s="861"/>
      <c r="G212" s="861"/>
      <c r="H212" s="861"/>
    </row>
    <row r="213" spans="1:9">
      <c r="D213" s="485"/>
      <c r="E213" s="485"/>
      <c r="F213" s="485"/>
      <c r="G213" s="485"/>
      <c r="H213" s="485"/>
    </row>
    <row r="214" spans="1:9">
      <c r="D214" s="286"/>
      <c r="E214" s="286"/>
      <c r="F214" s="286"/>
      <c r="G214" s="286"/>
      <c r="H214" s="286"/>
    </row>
    <row r="215" spans="1:9">
      <c r="D215" s="286"/>
      <c r="E215" s="286"/>
      <c r="F215" s="286"/>
      <c r="G215" s="286"/>
      <c r="H215" s="286"/>
    </row>
    <row r="216" spans="1:9">
      <c r="D216" s="936" t="s">
        <v>1168</v>
      </c>
      <c r="E216" s="936"/>
      <c r="F216" s="936"/>
      <c r="G216" s="936"/>
      <c r="H216" s="936"/>
    </row>
    <row r="217" spans="1:9">
      <c r="D217" s="758"/>
      <c r="E217" s="758"/>
      <c r="F217" s="758"/>
      <c r="G217" s="758"/>
      <c r="H217" s="352"/>
    </row>
    <row r="218" spans="1:9">
      <c r="D218" s="637"/>
      <c r="E218" s="637"/>
      <c r="F218" s="637"/>
      <c r="G218" s="637"/>
      <c r="H218" s="637"/>
    </row>
    <row r="219" spans="1:9">
      <c r="D219" s="637"/>
      <c r="E219" s="637"/>
      <c r="F219" s="637"/>
      <c r="G219" s="637"/>
      <c r="H219" s="637"/>
    </row>
    <row r="220" spans="1:9">
      <c r="D220" s="637"/>
      <c r="E220" s="637"/>
      <c r="F220" s="637"/>
      <c r="G220" s="637"/>
      <c r="H220" s="637"/>
    </row>
    <row r="221" spans="1:9">
      <c r="D221" s="637"/>
      <c r="E221" s="637"/>
      <c r="F221" s="637"/>
      <c r="G221" s="637"/>
      <c r="H221" s="637"/>
    </row>
    <row r="222" spans="1:9">
      <c r="D222" s="637"/>
      <c r="E222" s="637"/>
      <c r="F222" s="637"/>
      <c r="G222" s="637"/>
      <c r="H222" s="637"/>
    </row>
    <row r="223" spans="1:9">
      <c r="D223" s="637"/>
      <c r="E223" s="637"/>
      <c r="F223" s="637"/>
      <c r="G223" s="637"/>
      <c r="H223" s="637"/>
    </row>
    <row r="224" spans="1:9">
      <c r="D224" s="637"/>
      <c r="E224" s="637"/>
      <c r="F224" s="637"/>
      <c r="G224" s="637"/>
      <c r="H224" s="637"/>
    </row>
    <row r="225" spans="4:8">
      <c r="D225" s="637"/>
      <c r="E225" s="637"/>
      <c r="F225" s="637"/>
      <c r="G225" s="637"/>
      <c r="H225" s="637"/>
    </row>
    <row r="226" spans="4:8">
      <c r="D226" s="637"/>
      <c r="E226" s="637"/>
      <c r="F226" s="637"/>
      <c r="G226" s="637"/>
      <c r="H226" s="637"/>
    </row>
    <row r="227" spans="4:8">
      <c r="D227" s="637"/>
      <c r="E227" s="637"/>
      <c r="F227" s="637"/>
      <c r="G227" s="637"/>
      <c r="H227" s="637"/>
    </row>
    <row r="228" spans="4:8">
      <c r="D228" s="637"/>
      <c r="E228" s="637"/>
      <c r="F228" s="637"/>
      <c r="G228" s="637"/>
      <c r="H228" s="637"/>
    </row>
    <row r="229" spans="4:8">
      <c r="D229" s="637"/>
      <c r="E229" s="637"/>
      <c r="F229" s="637"/>
      <c r="G229" s="637"/>
      <c r="H229" s="637"/>
    </row>
    <row r="230" spans="4:8">
      <c r="D230" s="637"/>
      <c r="E230" s="637"/>
      <c r="F230" s="637"/>
      <c r="G230" s="637"/>
      <c r="H230" s="637"/>
    </row>
    <row r="231" spans="4:8">
      <c r="D231" s="637"/>
      <c r="E231" s="637"/>
      <c r="F231" s="637"/>
      <c r="G231" s="637"/>
      <c r="H231" s="637"/>
    </row>
    <row r="232" spans="4:8">
      <c r="D232" s="637"/>
      <c r="E232" s="637"/>
      <c r="F232" s="637"/>
      <c r="G232" s="637"/>
      <c r="H232" s="637"/>
    </row>
    <row r="233" spans="4:8">
      <c r="D233" s="637"/>
      <c r="E233" s="637"/>
      <c r="F233" s="637"/>
      <c r="G233" s="637"/>
      <c r="H233" s="637"/>
    </row>
    <row r="234" spans="4:8">
      <c r="D234" s="637"/>
      <c r="E234" s="637"/>
      <c r="F234" s="637"/>
      <c r="G234" s="637"/>
      <c r="H234" s="637"/>
    </row>
    <row r="235" spans="4:8">
      <c r="D235" s="637"/>
      <c r="E235" s="637"/>
      <c r="F235" s="637"/>
      <c r="G235" s="637"/>
      <c r="H235" s="637"/>
    </row>
    <row r="236" spans="4:8">
      <c r="D236" s="637"/>
      <c r="E236" s="637"/>
      <c r="F236" s="637"/>
      <c r="G236" s="637"/>
      <c r="H236" s="637"/>
    </row>
    <row r="237" spans="4:8">
      <c r="D237" s="637"/>
      <c r="E237" s="637"/>
      <c r="F237" s="637"/>
      <c r="G237" s="637"/>
      <c r="H237" s="637"/>
    </row>
    <row r="238" spans="4:8">
      <c r="D238" s="637"/>
      <c r="E238" s="637"/>
      <c r="F238" s="637"/>
      <c r="G238" s="637"/>
      <c r="H238" s="637"/>
    </row>
    <row r="239" spans="4:8">
      <c r="D239" s="637"/>
      <c r="E239" s="637"/>
      <c r="F239" s="637"/>
      <c r="G239" s="637"/>
      <c r="H239" s="637"/>
    </row>
    <row r="240" spans="4:8">
      <c r="D240" s="637"/>
      <c r="E240" s="637"/>
      <c r="F240" s="637"/>
      <c r="G240" s="637"/>
      <c r="H240" s="637"/>
    </row>
    <row r="241" spans="1:19">
      <c r="A241" s="759" t="s">
        <v>0</v>
      </c>
      <c r="B241" s="759"/>
      <c r="C241" s="759"/>
      <c r="D241" s="759"/>
      <c r="E241" s="759"/>
      <c r="F241" s="759"/>
      <c r="G241" s="759"/>
      <c r="H241" s="759"/>
      <c r="I241" s="759"/>
    </row>
    <row r="242" spans="1:19" ht="19.5" customHeight="1">
      <c r="D242" s="637"/>
      <c r="E242" s="637"/>
      <c r="F242" s="637"/>
      <c r="G242" s="637"/>
      <c r="K242" s="340"/>
      <c r="L242" s="340"/>
      <c r="M242" s="340"/>
      <c r="N242" s="340"/>
      <c r="O242" s="335"/>
      <c r="P242" s="335"/>
      <c r="Q242" s="335"/>
      <c r="R242" s="335"/>
      <c r="S242" s="335"/>
    </row>
    <row r="243" spans="1:19">
      <c r="A243" s="113" t="s">
        <v>1</v>
      </c>
      <c r="C243" s="113" t="s">
        <v>1421</v>
      </c>
      <c r="D243" s="637"/>
      <c r="E243" s="637"/>
      <c r="F243" s="637"/>
      <c r="G243" s="637"/>
      <c r="K243" s="340"/>
      <c r="L243" s="340"/>
      <c r="M243" s="340"/>
      <c r="N243" s="340"/>
    </row>
    <row r="244" spans="1:19">
      <c r="A244" s="113" t="s">
        <v>2</v>
      </c>
      <c r="C244" s="113" t="s">
        <v>552</v>
      </c>
      <c r="D244" s="637"/>
      <c r="E244" s="637"/>
      <c r="F244" s="637"/>
      <c r="G244" s="637"/>
      <c r="K244" s="340"/>
      <c r="L244" s="340"/>
      <c r="M244" s="340"/>
      <c r="N244" s="340"/>
    </row>
    <row r="245" spans="1:19">
      <c r="A245" s="113" t="s">
        <v>3</v>
      </c>
      <c r="C245" s="113" t="s">
        <v>310</v>
      </c>
      <c r="D245" s="637"/>
      <c r="E245" s="637"/>
      <c r="F245" s="637"/>
      <c r="G245" s="637"/>
      <c r="K245" s="340"/>
      <c r="L245" s="340"/>
      <c r="M245" s="340"/>
      <c r="N245" s="340"/>
    </row>
    <row r="246" spans="1:19">
      <c r="D246" s="637"/>
      <c r="E246" s="637"/>
      <c r="F246" s="637"/>
      <c r="G246" s="637"/>
      <c r="K246" s="340"/>
      <c r="L246" s="340"/>
      <c r="M246" s="340"/>
      <c r="N246" s="340"/>
    </row>
    <row r="247" spans="1:19" ht="54.75" customHeight="1">
      <c r="A247" s="301" t="s">
        <v>4</v>
      </c>
      <c r="B247" s="301" t="s">
        <v>5</v>
      </c>
      <c r="C247" s="301" t="s">
        <v>9</v>
      </c>
      <c r="D247" s="638" t="s">
        <v>10</v>
      </c>
      <c r="E247" s="878" t="s">
        <v>6</v>
      </c>
      <c r="F247" s="879"/>
      <c r="G247" s="638" t="s">
        <v>7</v>
      </c>
      <c r="H247" s="869" t="s">
        <v>8</v>
      </c>
      <c r="I247" s="869"/>
      <c r="J247" s="305"/>
    </row>
    <row r="248" spans="1:19">
      <c r="A248" s="135">
        <v>1</v>
      </c>
      <c r="B248" s="135">
        <v>2</v>
      </c>
      <c r="C248" s="135">
        <v>3</v>
      </c>
      <c r="D248" s="640">
        <v>4</v>
      </c>
      <c r="E248" s="880">
        <v>5</v>
      </c>
      <c r="F248" s="880"/>
      <c r="G248" s="640">
        <v>6</v>
      </c>
      <c r="H248" s="762" t="s">
        <v>11</v>
      </c>
      <c r="I248" s="764"/>
    </row>
    <row r="249" spans="1:19" ht="82.5" customHeight="1">
      <c r="A249" s="158">
        <v>1</v>
      </c>
      <c r="B249" s="591" t="s">
        <v>1422</v>
      </c>
      <c r="C249" s="381" t="s">
        <v>1429</v>
      </c>
      <c r="D249" s="267">
        <f>12*5</f>
        <v>60</v>
      </c>
      <c r="E249" s="267">
        <v>1</v>
      </c>
      <c r="F249" s="639" t="s">
        <v>18</v>
      </c>
      <c r="G249" s="342" t="s">
        <v>1161</v>
      </c>
      <c r="H249" s="148"/>
      <c r="I249" s="639">
        <f>(D249*E249)</f>
        <v>60</v>
      </c>
      <c r="K249" s="340"/>
      <c r="L249" s="340"/>
      <c r="M249" s="340"/>
      <c r="N249" s="340"/>
      <c r="O249" s="340"/>
      <c r="P249" s="340"/>
      <c r="Q249" s="340"/>
    </row>
    <row r="250" spans="1:19" ht="78" customHeight="1">
      <c r="A250" s="158">
        <v>2</v>
      </c>
      <c r="B250" s="591" t="s">
        <v>1423</v>
      </c>
      <c r="C250" s="381" t="s">
        <v>1429</v>
      </c>
      <c r="D250" s="267">
        <f>264</f>
        <v>264</v>
      </c>
      <c r="E250" s="660">
        <f>30/60</f>
        <v>0.5</v>
      </c>
      <c r="F250" s="639" t="s">
        <v>18</v>
      </c>
      <c r="G250" s="342" t="s">
        <v>1161</v>
      </c>
      <c r="H250" s="148"/>
      <c r="I250" s="639">
        <f t="shared" ref="I250:I256" si="5">(D250*E250)</f>
        <v>132</v>
      </c>
      <c r="K250" s="340"/>
      <c r="L250" s="340"/>
      <c r="M250" s="340"/>
      <c r="N250" s="340"/>
    </row>
    <row r="251" spans="1:19" ht="83.25" customHeight="1">
      <c r="A251" s="158">
        <v>3</v>
      </c>
      <c r="B251" s="591" t="s">
        <v>1424</v>
      </c>
      <c r="C251" s="381" t="s">
        <v>1430</v>
      </c>
      <c r="D251" s="267">
        <f>5*12</f>
        <v>60</v>
      </c>
      <c r="E251" s="267">
        <v>3</v>
      </c>
      <c r="F251" s="639" t="s">
        <v>18</v>
      </c>
      <c r="G251" s="342" t="s">
        <v>1161</v>
      </c>
      <c r="H251" s="148"/>
      <c r="I251" s="639">
        <f t="shared" si="5"/>
        <v>180</v>
      </c>
      <c r="K251" s="340"/>
      <c r="L251" s="340"/>
      <c r="M251" s="340"/>
      <c r="N251" s="340"/>
    </row>
    <row r="252" spans="1:19" ht="81.75" customHeight="1">
      <c r="A252" s="158">
        <v>4</v>
      </c>
      <c r="B252" s="591" t="s">
        <v>1425</v>
      </c>
      <c r="C252" s="381" t="s">
        <v>1429</v>
      </c>
      <c r="D252" s="267">
        <v>60</v>
      </c>
      <c r="E252" s="267">
        <v>3</v>
      </c>
      <c r="F252" s="639" t="s">
        <v>18</v>
      </c>
      <c r="G252" s="342" t="s">
        <v>1161</v>
      </c>
      <c r="H252" s="148"/>
      <c r="I252" s="639">
        <f t="shared" si="5"/>
        <v>180</v>
      </c>
      <c r="K252" s="340"/>
      <c r="L252" s="340"/>
      <c r="M252" s="340"/>
      <c r="N252" s="340"/>
    </row>
    <row r="253" spans="1:19" ht="78.75" customHeight="1">
      <c r="A253" s="158">
        <v>5</v>
      </c>
      <c r="B253" s="591" t="s">
        <v>1426</v>
      </c>
      <c r="C253" s="381" t="s">
        <v>1429</v>
      </c>
      <c r="D253" s="267">
        <v>60</v>
      </c>
      <c r="E253" s="267">
        <v>1</v>
      </c>
      <c r="F253" s="639" t="s">
        <v>18</v>
      </c>
      <c r="G253" s="342" t="s">
        <v>1161</v>
      </c>
      <c r="H253" s="148"/>
      <c r="I253" s="639">
        <f t="shared" si="5"/>
        <v>60</v>
      </c>
      <c r="K253" s="340"/>
      <c r="L253" s="340"/>
      <c r="M253" s="340"/>
      <c r="N253" s="340"/>
    </row>
    <row r="254" spans="1:19" ht="81.75" customHeight="1">
      <c r="A254" s="158">
        <v>6</v>
      </c>
      <c r="B254" s="591" t="s">
        <v>1427</v>
      </c>
      <c r="C254" s="381" t="s">
        <v>1429</v>
      </c>
      <c r="D254" s="267">
        <v>264</v>
      </c>
      <c r="E254" s="267">
        <v>2</v>
      </c>
      <c r="F254" s="639" t="s">
        <v>18</v>
      </c>
      <c r="G254" s="342" t="s">
        <v>1161</v>
      </c>
      <c r="H254" s="148"/>
      <c r="I254" s="639">
        <f t="shared" si="5"/>
        <v>528</v>
      </c>
      <c r="K254" s="340"/>
      <c r="L254" s="340"/>
      <c r="M254" s="340"/>
      <c r="N254" s="340"/>
    </row>
    <row r="255" spans="1:19" ht="81.75" customHeight="1">
      <c r="A255" s="158">
        <v>7</v>
      </c>
      <c r="B255" s="591" t="s">
        <v>1428</v>
      </c>
      <c r="C255" s="381" t="s">
        <v>19</v>
      </c>
      <c r="D255" s="267">
        <v>60</v>
      </c>
      <c r="E255" s="267">
        <v>2</v>
      </c>
      <c r="F255" s="639" t="s">
        <v>18</v>
      </c>
      <c r="G255" s="342" t="s">
        <v>1161</v>
      </c>
      <c r="H255" s="148"/>
      <c r="I255" s="639">
        <f t="shared" si="5"/>
        <v>120</v>
      </c>
      <c r="K255" s="340"/>
      <c r="L255" s="340"/>
      <c r="M255" s="340"/>
      <c r="N255" s="340"/>
    </row>
    <row r="256" spans="1:19" ht="81.75" customHeight="1">
      <c r="A256" s="158">
        <v>8</v>
      </c>
      <c r="B256" s="591" t="s">
        <v>961</v>
      </c>
      <c r="C256" s="381" t="s">
        <v>19</v>
      </c>
      <c r="D256" s="267">
        <v>12</v>
      </c>
      <c r="E256" s="267">
        <v>3</v>
      </c>
      <c r="F256" s="639" t="s">
        <v>18</v>
      </c>
      <c r="G256" s="342" t="s">
        <v>1161</v>
      </c>
      <c r="H256" s="148"/>
      <c r="I256" s="639">
        <f t="shared" si="5"/>
        <v>36</v>
      </c>
      <c r="K256" s="340"/>
      <c r="L256" s="340"/>
      <c r="M256" s="340"/>
      <c r="N256" s="340"/>
    </row>
    <row r="257" spans="1:15">
      <c r="A257" s="148"/>
      <c r="B257" s="117" t="s">
        <v>16</v>
      </c>
      <c r="C257" s="117"/>
      <c r="D257" s="636"/>
      <c r="E257" s="636"/>
      <c r="F257" s="636"/>
      <c r="G257" s="635"/>
      <c r="H257" s="148"/>
      <c r="I257" s="298">
        <f>SUM(I249:I256)</f>
        <v>1296</v>
      </c>
    </row>
    <row r="258" spans="1:15">
      <c r="D258" s="637"/>
      <c r="E258" s="637"/>
      <c r="F258" s="637"/>
      <c r="G258" s="637"/>
    </row>
    <row r="259" spans="1:15" ht="21" customHeight="1">
      <c r="D259" s="637"/>
      <c r="E259" s="637"/>
      <c r="F259" s="637"/>
      <c r="G259" s="637"/>
      <c r="K259" s="340"/>
      <c r="L259" s="340"/>
      <c r="M259" s="340"/>
      <c r="N259" s="340"/>
      <c r="O259" s="340"/>
    </row>
    <row r="260" spans="1:15" ht="21" customHeight="1">
      <c r="D260" s="637"/>
      <c r="E260" s="637"/>
      <c r="F260" s="637"/>
      <c r="G260" s="637"/>
      <c r="K260" s="340"/>
      <c r="L260" s="340"/>
      <c r="M260" s="340"/>
      <c r="N260" s="340"/>
      <c r="O260" s="340"/>
    </row>
    <row r="261" spans="1:15">
      <c r="C261" s="758" t="s">
        <v>1447</v>
      </c>
      <c r="D261" s="758"/>
      <c r="E261" s="758"/>
      <c r="F261" s="758"/>
      <c r="G261" s="637"/>
    </row>
    <row r="262" spans="1:15">
      <c r="D262" s="689" t="s">
        <v>1395</v>
      </c>
      <c r="E262" s="637"/>
      <c r="F262" s="637"/>
      <c r="G262" s="637"/>
    </row>
    <row r="263" spans="1:15">
      <c r="D263" s="637"/>
      <c r="E263" s="637"/>
      <c r="F263" s="637"/>
      <c r="G263" s="637"/>
      <c r="H263" s="637"/>
    </row>
    <row r="264" spans="1:15">
      <c r="D264" s="637"/>
      <c r="E264" s="637"/>
      <c r="F264" s="637"/>
      <c r="G264" s="637"/>
      <c r="H264" s="637"/>
    </row>
    <row r="265" spans="1:15">
      <c r="D265" s="637"/>
      <c r="E265" s="637"/>
      <c r="F265" s="637"/>
      <c r="G265" s="637"/>
      <c r="H265" s="637"/>
    </row>
    <row r="266" spans="1:15">
      <c r="D266" s="689" t="s">
        <v>1582</v>
      </c>
      <c r="E266" s="637"/>
      <c r="F266" s="637"/>
      <c r="G266" s="637"/>
      <c r="H266" s="637"/>
    </row>
    <row r="267" spans="1:15">
      <c r="D267" s="637"/>
      <c r="E267" s="637"/>
      <c r="F267" s="637"/>
      <c r="G267" s="637"/>
      <c r="H267" s="637"/>
    </row>
    <row r="268" spans="1:15">
      <c r="D268" s="637"/>
      <c r="E268" s="637"/>
      <c r="F268" s="637"/>
      <c r="G268" s="637"/>
      <c r="H268" s="637"/>
    </row>
    <row r="269" spans="1:15">
      <c r="D269" s="637"/>
      <c r="E269" s="637"/>
      <c r="F269" s="637"/>
      <c r="G269" s="637"/>
      <c r="H269" s="637"/>
    </row>
    <row r="270" spans="1:15">
      <c r="D270" s="637"/>
      <c r="E270" s="637"/>
      <c r="F270" s="637"/>
      <c r="G270" s="637"/>
      <c r="H270" s="637"/>
    </row>
    <row r="271" spans="1:15">
      <c r="D271" s="637"/>
      <c r="E271" s="637"/>
      <c r="F271" s="637"/>
      <c r="G271" s="637"/>
      <c r="H271" s="637"/>
    </row>
    <row r="272" spans="1:15">
      <c r="D272" s="637"/>
      <c r="E272" s="637"/>
      <c r="F272" s="637"/>
      <c r="G272" s="637"/>
      <c r="H272" s="637"/>
    </row>
    <row r="273" spans="1:9">
      <c r="D273" s="637"/>
      <c r="E273" s="637"/>
      <c r="F273" s="637"/>
      <c r="G273" s="637"/>
      <c r="H273" s="637"/>
    </row>
    <row r="274" spans="1:9">
      <c r="D274" s="637"/>
      <c r="E274" s="637"/>
      <c r="F274" s="637"/>
      <c r="G274" s="637"/>
      <c r="H274" s="637"/>
    </row>
    <row r="275" spans="1:9">
      <c r="D275" s="637"/>
      <c r="E275" s="637"/>
      <c r="F275" s="637"/>
      <c r="G275" s="637"/>
      <c r="H275" s="637"/>
    </row>
    <row r="276" spans="1:9">
      <c r="D276" s="637"/>
      <c r="E276" s="637"/>
      <c r="F276" s="637"/>
      <c r="G276" s="637"/>
      <c r="H276" s="637"/>
    </row>
    <row r="277" spans="1:9">
      <c r="D277" s="637"/>
      <c r="E277" s="637"/>
      <c r="F277" s="637"/>
      <c r="G277" s="637"/>
      <c r="H277" s="637"/>
    </row>
    <row r="278" spans="1:9">
      <c r="D278" s="637"/>
      <c r="E278" s="637"/>
      <c r="F278" s="637"/>
      <c r="G278" s="637"/>
      <c r="H278" s="637"/>
    </row>
    <row r="279" spans="1:9">
      <c r="D279" s="637"/>
      <c r="E279" s="637"/>
      <c r="F279" s="637"/>
      <c r="G279" s="637"/>
      <c r="H279" s="637"/>
    </row>
    <row r="280" spans="1:9">
      <c r="D280" s="637"/>
      <c r="E280" s="637"/>
      <c r="F280" s="637"/>
      <c r="G280" s="637"/>
      <c r="H280" s="637"/>
    </row>
    <row r="281" spans="1:9">
      <c r="D281" s="637"/>
      <c r="E281" s="637"/>
      <c r="F281" s="637"/>
      <c r="G281" s="637"/>
      <c r="H281" s="637"/>
    </row>
    <row r="282" spans="1:9">
      <c r="D282" s="637"/>
      <c r="E282" s="637"/>
      <c r="F282" s="637"/>
      <c r="G282" s="637"/>
      <c r="H282" s="637"/>
    </row>
    <row r="283" spans="1:9">
      <c r="D283" s="637"/>
      <c r="E283" s="637"/>
      <c r="F283" s="637"/>
      <c r="G283" s="637"/>
      <c r="H283" s="637"/>
    </row>
    <row r="284" spans="1:9">
      <c r="D284" s="637"/>
      <c r="E284" s="637"/>
      <c r="F284" s="637"/>
      <c r="G284" s="637"/>
      <c r="H284" s="637"/>
    </row>
    <row r="285" spans="1:9">
      <c r="D285" s="637"/>
      <c r="E285" s="637"/>
      <c r="F285" s="637"/>
      <c r="G285" s="637"/>
      <c r="H285" s="637"/>
    </row>
    <row r="286" spans="1:9">
      <c r="D286" s="637"/>
      <c r="E286" s="637"/>
      <c r="F286" s="637"/>
      <c r="G286" s="637"/>
      <c r="H286" s="637"/>
    </row>
    <row r="287" spans="1:9">
      <c r="A287" s="759" t="s">
        <v>0</v>
      </c>
      <c r="B287" s="759"/>
      <c r="C287" s="759"/>
      <c r="D287" s="759"/>
      <c r="E287" s="759"/>
      <c r="F287" s="759"/>
      <c r="G287" s="759"/>
      <c r="H287" s="759"/>
      <c r="I287" s="759"/>
    </row>
    <row r="289" spans="1:9">
      <c r="A289" s="113" t="s">
        <v>1</v>
      </c>
      <c r="C289" s="113" t="s">
        <v>58</v>
      </c>
    </row>
    <row r="290" spans="1:9">
      <c r="A290" s="113" t="s">
        <v>2</v>
      </c>
      <c r="C290" s="113" t="s">
        <v>552</v>
      </c>
    </row>
    <row r="291" spans="1:9">
      <c r="A291" s="113" t="s">
        <v>3</v>
      </c>
      <c r="C291" s="113" t="s">
        <v>310</v>
      </c>
    </row>
    <row r="293" spans="1:9" ht="47.25">
      <c r="A293" s="270" t="s">
        <v>4</v>
      </c>
      <c r="B293" s="270" t="s">
        <v>5</v>
      </c>
      <c r="C293" s="270" t="s">
        <v>9</v>
      </c>
      <c r="D293" s="271" t="s">
        <v>10</v>
      </c>
      <c r="E293" s="863" t="s">
        <v>6</v>
      </c>
      <c r="F293" s="863"/>
      <c r="G293" s="270" t="s">
        <v>7</v>
      </c>
      <c r="H293" s="863" t="s">
        <v>8</v>
      </c>
      <c r="I293" s="863"/>
    </row>
    <row r="294" spans="1:9">
      <c r="A294" s="266">
        <v>1</v>
      </c>
      <c r="B294" s="266">
        <v>2</v>
      </c>
      <c r="C294" s="266">
        <v>3</v>
      </c>
      <c r="D294" s="266">
        <v>4</v>
      </c>
      <c r="E294" s="866">
        <v>5</v>
      </c>
      <c r="F294" s="866"/>
      <c r="G294" s="266">
        <v>6</v>
      </c>
      <c r="H294" s="866" t="s">
        <v>11</v>
      </c>
      <c r="I294" s="866"/>
    </row>
    <row r="295" spans="1:9" ht="49.5" customHeight="1">
      <c r="A295" s="266">
        <v>1</v>
      </c>
      <c r="B295" s="420" t="s">
        <v>1076</v>
      </c>
      <c r="C295" s="313" t="s">
        <v>43</v>
      </c>
      <c r="D295" s="267">
        <v>152</v>
      </c>
      <c r="E295" s="267">
        <v>3.5</v>
      </c>
      <c r="F295" s="484" t="s">
        <v>18</v>
      </c>
      <c r="G295" s="441" t="s">
        <v>1090</v>
      </c>
      <c r="H295" s="281"/>
      <c r="I295" s="273">
        <f>SUM(D295*E295)</f>
        <v>532</v>
      </c>
    </row>
    <row r="296" spans="1:9" ht="49.5" customHeight="1">
      <c r="A296" s="266">
        <v>2</v>
      </c>
      <c r="B296" s="420" t="s">
        <v>1077</v>
      </c>
      <c r="C296" s="313" t="s">
        <v>43</v>
      </c>
      <c r="D296" s="267">
        <v>152</v>
      </c>
      <c r="E296" s="309">
        <v>3.5</v>
      </c>
      <c r="F296" s="484" t="s">
        <v>18</v>
      </c>
      <c r="G296" s="441" t="s">
        <v>1090</v>
      </c>
      <c r="H296" s="281"/>
      <c r="I296" s="273">
        <f t="shared" ref="I296:I299" si="6">SUM(D296*E296)</f>
        <v>532</v>
      </c>
    </row>
    <row r="297" spans="1:9" ht="49.5" customHeight="1">
      <c r="A297" s="266">
        <v>3</v>
      </c>
      <c r="B297" s="420" t="s">
        <v>1078</v>
      </c>
      <c r="C297" s="313" t="s">
        <v>43</v>
      </c>
      <c r="D297" s="267">
        <f>5*4*12</f>
        <v>240</v>
      </c>
      <c r="E297" s="267">
        <v>1</v>
      </c>
      <c r="F297" s="484" t="s">
        <v>18</v>
      </c>
      <c r="G297" s="441" t="s">
        <v>1090</v>
      </c>
      <c r="H297" s="281"/>
      <c r="I297" s="273">
        <f t="shared" si="6"/>
        <v>240</v>
      </c>
    </row>
    <row r="298" spans="1:9" ht="63" customHeight="1">
      <c r="A298" s="266">
        <v>4</v>
      </c>
      <c r="B298" s="598" t="s">
        <v>1355</v>
      </c>
      <c r="C298" s="313" t="s">
        <v>43</v>
      </c>
      <c r="D298" s="267">
        <v>12</v>
      </c>
      <c r="E298" s="267">
        <v>1.5</v>
      </c>
      <c r="F298" s="484" t="s">
        <v>18</v>
      </c>
      <c r="G298" s="441" t="s">
        <v>1090</v>
      </c>
      <c r="H298" s="281"/>
      <c r="I298" s="273">
        <f t="shared" si="6"/>
        <v>18</v>
      </c>
    </row>
    <row r="299" spans="1:9" ht="49.5" customHeight="1">
      <c r="A299" s="266">
        <v>5</v>
      </c>
      <c r="B299" s="420" t="s">
        <v>961</v>
      </c>
      <c r="C299" s="313" t="s">
        <v>19</v>
      </c>
      <c r="D299" s="267">
        <v>12</v>
      </c>
      <c r="E299" s="267">
        <v>1</v>
      </c>
      <c r="F299" s="484" t="s">
        <v>18</v>
      </c>
      <c r="G299" s="441" t="s">
        <v>1090</v>
      </c>
      <c r="H299" s="281"/>
      <c r="I299" s="273">
        <f t="shared" si="6"/>
        <v>12</v>
      </c>
    </row>
    <row r="300" spans="1:9">
      <c r="A300" s="135"/>
      <c r="B300" s="864" t="s">
        <v>16</v>
      </c>
      <c r="C300" s="865"/>
      <c r="D300" s="865"/>
      <c r="E300" s="865"/>
      <c r="F300" s="865"/>
      <c r="G300" s="865"/>
      <c r="H300" s="275"/>
      <c r="I300" s="276">
        <f>SUM(I295:I299)</f>
        <v>1334</v>
      </c>
    </row>
    <row r="303" spans="1:9">
      <c r="D303" s="758" t="s">
        <v>1447</v>
      </c>
      <c r="E303" s="758"/>
      <c r="F303" s="758"/>
      <c r="G303" s="229"/>
      <c r="H303" s="229"/>
    </row>
    <row r="304" spans="1:9">
      <c r="E304" s="689" t="s">
        <v>51</v>
      </c>
      <c r="F304" s="229"/>
      <c r="G304" s="229"/>
      <c r="H304" s="229"/>
    </row>
    <row r="305" spans="3:8">
      <c r="E305" s="229"/>
      <c r="F305" s="229"/>
      <c r="G305" s="229"/>
      <c r="H305" s="229"/>
    </row>
    <row r="306" spans="3:8">
      <c r="E306" s="229"/>
      <c r="F306" s="229"/>
      <c r="G306" s="229"/>
      <c r="H306" s="229"/>
    </row>
    <row r="307" spans="3:8">
      <c r="E307" s="229"/>
      <c r="F307" s="229"/>
      <c r="G307" s="229"/>
      <c r="H307" s="229"/>
    </row>
    <row r="308" spans="3:8">
      <c r="C308" s="284"/>
      <c r="D308" s="284"/>
      <c r="E308" s="704" t="s">
        <v>153</v>
      </c>
      <c r="F308" s="285"/>
      <c r="G308" s="285"/>
      <c r="H308" s="229"/>
    </row>
    <row r="309" spans="3:8">
      <c r="E309" s="229"/>
      <c r="F309" s="229"/>
      <c r="G309" s="229"/>
      <c r="H309" s="229"/>
    </row>
    <row r="310" spans="3:8">
      <c r="E310" s="229"/>
      <c r="F310" s="229"/>
      <c r="G310" s="229"/>
      <c r="H310" s="229"/>
    </row>
    <row r="313" spans="3:8" ht="15.75" customHeight="1"/>
    <row r="356" spans="1:15">
      <c r="A356" s="759" t="s">
        <v>0</v>
      </c>
      <c r="B356" s="759"/>
      <c r="C356" s="759"/>
      <c r="D356" s="759"/>
      <c r="E356" s="759"/>
      <c r="F356" s="759"/>
      <c r="G356" s="759"/>
      <c r="H356" s="759"/>
      <c r="I356" s="759"/>
    </row>
    <row r="358" spans="1:15">
      <c r="A358" s="113" t="s">
        <v>1</v>
      </c>
      <c r="C358" s="113" t="s">
        <v>527</v>
      </c>
    </row>
    <row r="359" spans="1:15">
      <c r="A359" s="113" t="s">
        <v>2</v>
      </c>
      <c r="C359" s="113" t="s">
        <v>552</v>
      </c>
    </row>
    <row r="360" spans="1:15">
      <c r="A360" s="113" t="s">
        <v>3</v>
      </c>
      <c r="C360" s="113" t="s">
        <v>310</v>
      </c>
    </row>
    <row r="361" spans="1:15">
      <c r="K361" s="274"/>
    </row>
    <row r="362" spans="1:15" ht="16.5" customHeight="1">
      <c r="A362" s="270" t="s">
        <v>4</v>
      </c>
      <c r="B362" s="270" t="s">
        <v>5</v>
      </c>
      <c r="C362" s="270" t="s">
        <v>9</v>
      </c>
      <c r="D362" s="271" t="s">
        <v>10</v>
      </c>
      <c r="E362" s="863" t="s">
        <v>6</v>
      </c>
      <c r="F362" s="863"/>
      <c r="G362" s="270" t="s">
        <v>7</v>
      </c>
      <c r="H362" s="863" t="s">
        <v>8</v>
      </c>
      <c r="I362" s="863"/>
      <c r="K362" s="274"/>
    </row>
    <row r="363" spans="1:15">
      <c r="A363" s="266">
        <v>1</v>
      </c>
      <c r="B363" s="266">
        <v>2</v>
      </c>
      <c r="C363" s="266">
        <v>3</v>
      </c>
      <c r="D363" s="266">
        <v>4</v>
      </c>
      <c r="E363" s="866">
        <v>5</v>
      </c>
      <c r="F363" s="866"/>
      <c r="G363" s="266">
        <v>6</v>
      </c>
      <c r="H363" s="866" t="s">
        <v>11</v>
      </c>
      <c r="I363" s="866"/>
      <c r="K363" s="274"/>
    </row>
    <row r="364" spans="1:15" ht="63">
      <c r="A364" s="266">
        <v>1</v>
      </c>
      <c r="B364" s="283" t="s">
        <v>1400</v>
      </c>
      <c r="C364" s="606" t="s">
        <v>1401</v>
      </c>
      <c r="D364" s="267">
        <v>288</v>
      </c>
      <c r="E364" s="267">
        <v>0.5</v>
      </c>
      <c r="F364" s="314" t="s">
        <v>18</v>
      </c>
      <c r="G364" s="607" t="s">
        <v>1353</v>
      </c>
      <c r="H364" s="281"/>
      <c r="I364" s="273">
        <f>SUM(D364*E364)</f>
        <v>144</v>
      </c>
      <c r="K364" s="283"/>
      <c r="L364" s="274"/>
      <c r="M364" s="274"/>
      <c r="N364" s="274"/>
      <c r="O364" s="274"/>
    </row>
    <row r="365" spans="1:15" ht="78.75">
      <c r="A365" s="266">
        <v>2</v>
      </c>
      <c r="B365" s="600" t="s">
        <v>1404</v>
      </c>
      <c r="C365" s="606" t="s">
        <v>412</v>
      </c>
      <c r="D365" s="267">
        <v>240</v>
      </c>
      <c r="E365" s="309">
        <v>5</v>
      </c>
      <c r="F365" s="314" t="s">
        <v>18</v>
      </c>
      <c r="G365" s="278" t="s">
        <v>943</v>
      </c>
      <c r="H365" s="281"/>
      <c r="I365" s="273">
        <f t="shared" ref="I365:I367" si="7">SUM(D365*E365)</f>
        <v>1200</v>
      </c>
      <c r="K365" s="274"/>
    </row>
    <row r="366" spans="1:15" ht="63">
      <c r="A366" s="606">
        <v>3</v>
      </c>
      <c r="B366" s="600" t="s">
        <v>1403</v>
      </c>
      <c r="C366" s="606" t="s">
        <v>412</v>
      </c>
      <c r="D366" s="267">
        <v>288</v>
      </c>
      <c r="E366" s="309">
        <v>4.5</v>
      </c>
      <c r="F366" s="314" t="s">
        <v>18</v>
      </c>
      <c r="G366" s="607" t="s">
        <v>1352</v>
      </c>
      <c r="H366" s="281"/>
      <c r="I366" s="609">
        <f t="shared" si="7"/>
        <v>1296</v>
      </c>
      <c r="K366" s="274"/>
    </row>
    <row r="367" spans="1:15" ht="31.5">
      <c r="A367" s="358">
        <v>4</v>
      </c>
      <c r="B367" s="436" t="s">
        <v>1094</v>
      </c>
      <c r="C367" s="440" t="s">
        <v>967</v>
      </c>
      <c r="D367" s="267">
        <v>24</v>
      </c>
      <c r="E367" s="267">
        <v>0.5</v>
      </c>
      <c r="F367" s="314" t="s">
        <v>18</v>
      </c>
      <c r="G367" s="357" t="s">
        <v>159</v>
      </c>
      <c r="H367" s="281"/>
      <c r="I367" s="360">
        <f t="shared" si="7"/>
        <v>12</v>
      </c>
      <c r="K367" s="274"/>
    </row>
    <row r="368" spans="1:15" ht="33.75" customHeight="1">
      <c r="A368" s="440">
        <v>5</v>
      </c>
      <c r="B368" s="436" t="s">
        <v>1093</v>
      </c>
      <c r="C368" s="440" t="s">
        <v>19</v>
      </c>
      <c r="D368" s="267">
        <v>24</v>
      </c>
      <c r="E368" s="267">
        <v>1</v>
      </c>
      <c r="F368" s="314" t="s">
        <v>18</v>
      </c>
      <c r="G368" s="441" t="s">
        <v>1100</v>
      </c>
      <c r="H368" s="281"/>
      <c r="I368" s="442">
        <f>SUM(D368*E368)</f>
        <v>24</v>
      </c>
      <c r="K368" s="274"/>
    </row>
    <row r="369" spans="1:9">
      <c r="A369" s="135"/>
      <c r="B369" s="864" t="s">
        <v>16</v>
      </c>
      <c r="C369" s="865"/>
      <c r="D369" s="865"/>
      <c r="E369" s="865"/>
      <c r="F369" s="865"/>
      <c r="G369" s="865"/>
      <c r="H369" s="275"/>
      <c r="I369" s="276">
        <f>SUM(I364:I368)</f>
        <v>2676</v>
      </c>
    </row>
    <row r="372" spans="1:9">
      <c r="D372" s="758" t="s">
        <v>1447</v>
      </c>
      <c r="E372" s="758"/>
      <c r="F372" s="758"/>
      <c r="G372" s="229"/>
      <c r="H372" s="229"/>
    </row>
    <row r="373" spans="1:9">
      <c r="E373" s="689" t="s">
        <v>509</v>
      </c>
      <c r="F373" s="229"/>
      <c r="G373" s="229"/>
      <c r="H373" s="229"/>
    </row>
    <row r="374" spans="1:9">
      <c r="E374" s="229"/>
      <c r="F374" s="229"/>
      <c r="G374" s="229"/>
      <c r="H374" s="229"/>
    </row>
    <row r="375" spans="1:9">
      <c r="E375" s="229"/>
      <c r="F375" s="229"/>
      <c r="G375" s="229"/>
      <c r="H375" s="229"/>
    </row>
    <row r="376" spans="1:9">
      <c r="E376" s="229"/>
      <c r="F376" s="229"/>
      <c r="G376" s="229"/>
      <c r="H376" s="229"/>
    </row>
    <row r="377" spans="1:9">
      <c r="C377" s="284"/>
      <c r="D377" s="284"/>
      <c r="E377" s="608" t="s">
        <v>154</v>
      </c>
      <c r="F377" s="285"/>
      <c r="G377" s="285"/>
      <c r="H377" s="229"/>
    </row>
    <row r="378" spans="1:9">
      <c r="C378" s="284"/>
      <c r="D378" s="284"/>
      <c r="E378" s="483"/>
      <c r="F378" s="483"/>
      <c r="G378" s="483"/>
      <c r="H378" s="482"/>
    </row>
    <row r="379" spans="1:9">
      <c r="C379" s="284"/>
      <c r="D379" s="284"/>
      <c r="E379" s="483"/>
      <c r="F379" s="483"/>
      <c r="G379" s="483"/>
      <c r="H379" s="482"/>
    </row>
    <row r="380" spans="1:9">
      <c r="C380" s="284"/>
      <c r="D380" s="284"/>
      <c r="E380" s="483"/>
      <c r="F380" s="483"/>
      <c r="G380" s="483"/>
      <c r="H380" s="482"/>
    </row>
    <row r="381" spans="1:9">
      <c r="C381" s="284"/>
      <c r="D381" s="284"/>
      <c r="E381" s="483"/>
      <c r="F381" s="483"/>
      <c r="G381" s="483"/>
      <c r="H381" s="482"/>
    </row>
    <row r="382" spans="1:9">
      <c r="C382" s="284"/>
      <c r="D382" s="284"/>
      <c r="E382" s="483"/>
      <c r="F382" s="483"/>
      <c r="G382" s="483"/>
      <c r="H382" s="482"/>
    </row>
    <row r="383" spans="1:9">
      <c r="C383" s="284"/>
      <c r="D383" s="284"/>
      <c r="E383" s="704" t="s">
        <v>408</v>
      </c>
      <c r="F383" s="483"/>
      <c r="G383" s="483"/>
      <c r="H383" s="482"/>
    </row>
    <row r="384" spans="1:9">
      <c r="C384" s="284"/>
      <c r="D384" s="284"/>
      <c r="E384" s="483"/>
      <c r="F384" s="483"/>
      <c r="G384" s="483"/>
      <c r="H384" s="482"/>
    </row>
    <row r="385" spans="3:8">
      <c r="C385" s="284"/>
      <c r="D385" s="284"/>
      <c r="E385" s="483"/>
      <c r="F385" s="483"/>
      <c r="G385" s="483"/>
      <c r="H385" s="482"/>
    </row>
    <row r="386" spans="3:8">
      <c r="C386" s="284"/>
      <c r="D386" s="284"/>
      <c r="E386" s="483"/>
      <c r="F386" s="483"/>
      <c r="G386" s="483"/>
      <c r="H386" s="482"/>
    </row>
    <row r="387" spans="3:8">
      <c r="C387" s="284"/>
      <c r="D387" s="284"/>
      <c r="E387" s="483"/>
      <c r="F387" s="483"/>
      <c r="G387" s="483"/>
      <c r="H387" s="482"/>
    </row>
    <row r="388" spans="3:8">
      <c r="C388" s="284"/>
      <c r="D388" s="284"/>
      <c r="E388" s="285"/>
      <c r="F388" s="285"/>
      <c r="G388" s="285"/>
      <c r="H388" s="229"/>
    </row>
    <row r="389" spans="3:8">
      <c r="C389" s="284"/>
      <c r="D389" s="284"/>
      <c r="E389" s="285"/>
      <c r="F389" s="285"/>
      <c r="G389" s="285"/>
      <c r="H389" s="229"/>
    </row>
    <row r="390" spans="3:8">
      <c r="C390" s="284"/>
      <c r="D390" s="284"/>
      <c r="E390" s="285"/>
      <c r="F390" s="285"/>
      <c r="G390" s="285"/>
      <c r="H390" s="229"/>
    </row>
    <row r="391" spans="3:8">
      <c r="C391" s="284"/>
      <c r="D391" s="284"/>
      <c r="E391" s="285"/>
      <c r="F391" s="285"/>
      <c r="G391" s="285"/>
      <c r="H391" s="229"/>
    </row>
    <row r="392" spans="3:8">
      <c r="C392" s="284"/>
      <c r="D392" s="284"/>
      <c r="E392" s="285"/>
      <c r="F392" s="285"/>
      <c r="G392" s="285"/>
      <c r="H392" s="229"/>
    </row>
    <row r="393" spans="3:8">
      <c r="C393" s="284"/>
      <c r="D393" s="284"/>
      <c r="E393" s="285"/>
      <c r="F393" s="285"/>
      <c r="G393" s="285"/>
      <c r="H393" s="229"/>
    </row>
    <row r="394" spans="3:8">
      <c r="C394" s="284"/>
      <c r="D394" s="284"/>
      <c r="E394" s="285"/>
      <c r="F394" s="285"/>
      <c r="G394" s="285"/>
      <c r="H394" s="229"/>
    </row>
    <row r="395" spans="3:8">
      <c r="C395" s="284"/>
      <c r="D395" s="284"/>
      <c r="E395" s="285"/>
      <c r="F395" s="285"/>
      <c r="G395" s="285"/>
      <c r="H395" s="229"/>
    </row>
    <row r="396" spans="3:8">
      <c r="C396" s="284"/>
      <c r="D396" s="284"/>
      <c r="E396" s="641"/>
      <c r="F396" s="641"/>
      <c r="G396" s="641"/>
      <c r="H396" s="637"/>
    </row>
    <row r="397" spans="3:8">
      <c r="C397" s="284"/>
      <c r="D397" s="284"/>
      <c r="E397" s="641"/>
      <c r="F397" s="641"/>
      <c r="G397" s="641"/>
      <c r="H397" s="637"/>
    </row>
    <row r="398" spans="3:8">
      <c r="C398" s="284"/>
      <c r="D398" s="284"/>
      <c r="E398" s="641"/>
      <c r="F398" s="641"/>
      <c r="G398" s="641"/>
      <c r="H398" s="637"/>
    </row>
    <row r="399" spans="3:8">
      <c r="C399" s="284"/>
      <c r="D399" s="284"/>
      <c r="E399" s="641"/>
      <c r="F399" s="641"/>
      <c r="G399" s="641"/>
      <c r="H399" s="637"/>
    </row>
    <row r="400" spans="3:8">
      <c r="C400" s="284"/>
      <c r="D400" s="284"/>
      <c r="E400" s="641"/>
      <c r="F400" s="641"/>
      <c r="G400" s="641"/>
      <c r="H400" s="637"/>
    </row>
    <row r="401" spans="3:8">
      <c r="C401" s="284"/>
      <c r="D401" s="284"/>
      <c r="E401" s="657"/>
      <c r="F401" s="657"/>
      <c r="G401" s="657"/>
      <c r="H401" s="646"/>
    </row>
    <row r="402" spans="3:8">
      <c r="C402" s="284"/>
      <c r="D402" s="284"/>
      <c r="E402" s="657"/>
      <c r="F402" s="657"/>
      <c r="G402" s="657"/>
      <c r="H402" s="646"/>
    </row>
    <row r="403" spans="3:8">
      <c r="C403" s="284"/>
      <c r="D403" s="284"/>
      <c r="E403" s="657"/>
      <c r="F403" s="657"/>
      <c r="G403" s="657"/>
      <c r="H403" s="646"/>
    </row>
    <row r="404" spans="3:8">
      <c r="C404" s="284"/>
      <c r="D404" s="284"/>
      <c r="E404" s="657"/>
      <c r="F404" s="657"/>
      <c r="G404" s="657"/>
      <c r="H404" s="646"/>
    </row>
    <row r="405" spans="3:8">
      <c r="C405" s="284"/>
      <c r="D405" s="284"/>
      <c r="E405" s="657"/>
      <c r="F405" s="657"/>
      <c r="G405" s="657"/>
      <c r="H405" s="646"/>
    </row>
    <row r="406" spans="3:8">
      <c r="C406" s="284"/>
      <c r="D406" s="284"/>
      <c r="E406" s="657"/>
      <c r="F406" s="657"/>
      <c r="G406" s="657"/>
      <c r="H406" s="646"/>
    </row>
    <row r="407" spans="3:8">
      <c r="C407" s="284"/>
      <c r="D407" s="284"/>
      <c r="E407" s="657"/>
      <c r="F407" s="657"/>
      <c r="G407" s="657"/>
      <c r="H407" s="646"/>
    </row>
    <row r="408" spans="3:8">
      <c r="C408" s="284"/>
      <c r="D408" s="284"/>
      <c r="E408" s="657"/>
      <c r="F408" s="657"/>
      <c r="G408" s="657"/>
      <c r="H408" s="646"/>
    </row>
    <row r="409" spans="3:8">
      <c r="C409" s="284"/>
      <c r="D409" s="284"/>
      <c r="E409" s="657"/>
      <c r="F409" s="657"/>
      <c r="G409" s="657"/>
      <c r="H409" s="646"/>
    </row>
    <row r="410" spans="3:8">
      <c r="C410" s="284"/>
      <c r="D410" s="284"/>
      <c r="E410" s="657"/>
      <c r="F410" s="657"/>
      <c r="G410" s="657"/>
      <c r="H410" s="646"/>
    </row>
    <row r="411" spans="3:8">
      <c r="C411" s="284"/>
      <c r="D411" s="284"/>
      <c r="E411" s="657"/>
      <c r="F411" s="657"/>
      <c r="G411" s="657"/>
      <c r="H411" s="646"/>
    </row>
    <row r="412" spans="3:8">
      <c r="C412" s="284"/>
      <c r="D412" s="284"/>
      <c r="E412" s="657"/>
      <c r="F412" s="657"/>
      <c r="G412" s="657"/>
      <c r="H412" s="646"/>
    </row>
    <row r="413" spans="3:8">
      <c r="C413" s="284"/>
      <c r="D413" s="284"/>
      <c r="E413" s="657"/>
      <c r="F413" s="657"/>
      <c r="G413" s="657"/>
      <c r="H413" s="646"/>
    </row>
    <row r="414" spans="3:8">
      <c r="C414" s="284"/>
      <c r="D414" s="284"/>
      <c r="E414" s="657"/>
      <c r="F414" s="657"/>
      <c r="G414" s="657"/>
      <c r="H414" s="646"/>
    </row>
    <row r="415" spans="3:8">
      <c r="C415" s="284"/>
      <c r="D415" s="284"/>
      <c r="E415" s="657"/>
      <c r="F415" s="657"/>
      <c r="G415" s="657"/>
      <c r="H415" s="646"/>
    </row>
    <row r="416" spans="3:8">
      <c r="C416" s="284"/>
      <c r="D416" s="284"/>
      <c r="E416" s="657"/>
      <c r="F416" s="657"/>
      <c r="G416" s="657"/>
      <c r="H416" s="646"/>
    </row>
    <row r="417" spans="1:9">
      <c r="C417" s="284"/>
      <c r="D417" s="284"/>
      <c r="E417" s="657"/>
      <c r="F417" s="657"/>
      <c r="G417" s="657"/>
      <c r="H417" s="646"/>
    </row>
    <row r="418" spans="1:9">
      <c r="C418" s="284"/>
      <c r="D418" s="284"/>
      <c r="E418" s="657"/>
      <c r="F418" s="657"/>
      <c r="G418" s="657"/>
      <c r="H418" s="646"/>
    </row>
    <row r="419" spans="1:9">
      <c r="C419" s="284"/>
      <c r="D419" s="284"/>
      <c r="E419" s="657"/>
      <c r="F419" s="657"/>
      <c r="G419" s="657"/>
      <c r="H419" s="646"/>
    </row>
    <row r="420" spans="1:9">
      <c r="C420" s="284"/>
      <c r="D420" s="284"/>
      <c r="E420" s="657"/>
      <c r="F420" s="657"/>
      <c r="G420" s="657"/>
      <c r="H420" s="646"/>
    </row>
    <row r="421" spans="1:9">
      <c r="C421" s="284"/>
      <c r="D421" s="284"/>
      <c r="E421" s="657"/>
      <c r="F421" s="657"/>
      <c r="G421" s="657"/>
      <c r="H421" s="646"/>
    </row>
    <row r="422" spans="1:9">
      <c r="C422" s="284"/>
      <c r="D422" s="284"/>
      <c r="E422" s="657"/>
      <c r="F422" s="657"/>
      <c r="G422" s="657"/>
      <c r="H422" s="646"/>
    </row>
    <row r="423" spans="1:9">
      <c r="C423" s="284"/>
      <c r="D423" s="284"/>
      <c r="E423" s="657"/>
      <c r="F423" s="657"/>
      <c r="G423" s="657"/>
      <c r="H423" s="646"/>
    </row>
    <row r="424" spans="1:9">
      <c r="C424" s="284"/>
      <c r="D424" s="284"/>
      <c r="E424" s="657"/>
      <c r="F424" s="657"/>
      <c r="G424" s="657"/>
      <c r="H424" s="646"/>
    </row>
    <row r="425" spans="1:9">
      <c r="C425" s="284"/>
      <c r="D425" s="284"/>
      <c r="E425" s="657"/>
      <c r="F425" s="657"/>
      <c r="G425" s="657"/>
      <c r="H425" s="646"/>
    </row>
    <row r="426" spans="1:9">
      <c r="C426" s="284"/>
      <c r="D426" s="284"/>
      <c r="E426" s="657"/>
      <c r="F426" s="657"/>
      <c r="G426" s="657"/>
      <c r="H426" s="646"/>
    </row>
    <row r="427" spans="1:9">
      <c r="A427" s="759" t="s">
        <v>0</v>
      </c>
      <c r="B427" s="759"/>
      <c r="C427" s="759"/>
      <c r="D427" s="759"/>
      <c r="E427" s="759"/>
      <c r="F427" s="759"/>
      <c r="G427" s="759"/>
      <c r="H427" s="759"/>
      <c r="I427" s="759"/>
    </row>
    <row r="429" spans="1:9">
      <c r="A429" s="113" t="s">
        <v>1</v>
      </c>
      <c r="C429" s="113" t="s">
        <v>1322</v>
      </c>
    </row>
    <row r="430" spans="1:9">
      <c r="A430" s="113" t="s">
        <v>2</v>
      </c>
      <c r="C430" s="113" t="s">
        <v>552</v>
      </c>
    </row>
    <row r="431" spans="1:9">
      <c r="A431" s="113" t="s">
        <v>3</v>
      </c>
      <c r="C431" s="113" t="s">
        <v>310</v>
      </c>
    </row>
    <row r="433" spans="1:9" ht="47.25">
      <c r="A433" s="584" t="s">
        <v>4</v>
      </c>
      <c r="B433" s="584" t="s">
        <v>5</v>
      </c>
      <c r="C433" s="584" t="s">
        <v>9</v>
      </c>
      <c r="D433" s="271" t="s">
        <v>10</v>
      </c>
      <c r="E433" s="863" t="s">
        <v>6</v>
      </c>
      <c r="F433" s="863"/>
      <c r="G433" s="584" t="s">
        <v>7</v>
      </c>
      <c r="H433" s="863" t="s">
        <v>8</v>
      </c>
      <c r="I433" s="863"/>
    </row>
    <row r="434" spans="1:9">
      <c r="A434" s="582">
        <v>1</v>
      </c>
      <c r="B434" s="582">
        <v>2</v>
      </c>
      <c r="C434" s="582">
        <v>3</v>
      </c>
      <c r="D434" s="582">
        <v>4</v>
      </c>
      <c r="E434" s="866">
        <v>5</v>
      </c>
      <c r="F434" s="866"/>
      <c r="G434" s="582">
        <v>6</v>
      </c>
      <c r="H434" s="866" t="s">
        <v>11</v>
      </c>
      <c r="I434" s="866"/>
    </row>
    <row r="435" spans="1:9" ht="47.25">
      <c r="A435" s="697">
        <v>1</v>
      </c>
      <c r="B435" s="687" t="s">
        <v>1616</v>
      </c>
      <c r="C435" s="697" t="s">
        <v>1336</v>
      </c>
      <c r="D435" s="697">
        <v>1950</v>
      </c>
      <c r="E435" s="697">
        <v>0.08</v>
      </c>
      <c r="F435" s="697" t="s">
        <v>18</v>
      </c>
      <c r="G435" s="697" t="s">
        <v>159</v>
      </c>
      <c r="H435" s="634"/>
      <c r="I435" s="639">
        <f>SUM(D435*E435)</f>
        <v>156</v>
      </c>
    </row>
    <row r="436" spans="1:9" ht="66.75" customHeight="1">
      <c r="A436" s="582">
        <v>2</v>
      </c>
      <c r="B436" s="435" t="s">
        <v>1326</v>
      </c>
      <c r="C436" s="313" t="s">
        <v>1334</v>
      </c>
      <c r="D436" s="313">
        <v>1950</v>
      </c>
      <c r="E436" s="697">
        <v>0.06</v>
      </c>
      <c r="F436" s="582" t="s">
        <v>18</v>
      </c>
      <c r="G436" s="311" t="s">
        <v>1030</v>
      </c>
      <c r="H436" s="281"/>
      <c r="I436" s="585">
        <f>SUM(D436*E436)</f>
        <v>117</v>
      </c>
    </row>
    <row r="437" spans="1:9" ht="66.75" customHeight="1">
      <c r="A437" s="582">
        <v>3</v>
      </c>
      <c r="B437" s="435" t="s">
        <v>1325</v>
      </c>
      <c r="C437" s="313" t="s">
        <v>1335</v>
      </c>
      <c r="D437" s="313">
        <v>1950</v>
      </c>
      <c r="E437" s="697">
        <v>0.08</v>
      </c>
      <c r="F437" s="582" t="s">
        <v>18</v>
      </c>
      <c r="G437" s="311" t="s">
        <v>1030</v>
      </c>
      <c r="H437" s="281"/>
      <c r="I437" s="585">
        <f t="shared" ref="I437:I443" si="8">SUM(D437*E437)</f>
        <v>156</v>
      </c>
    </row>
    <row r="438" spans="1:9" ht="72" customHeight="1">
      <c r="A438" s="582">
        <v>4</v>
      </c>
      <c r="B438" s="435" t="s">
        <v>1327</v>
      </c>
      <c r="C438" s="313" t="s">
        <v>1336</v>
      </c>
      <c r="D438" s="313">
        <v>1950</v>
      </c>
      <c r="E438" s="697">
        <v>0.08</v>
      </c>
      <c r="F438" s="582" t="s">
        <v>18</v>
      </c>
      <c r="G438" s="311" t="s">
        <v>1030</v>
      </c>
      <c r="H438" s="281"/>
      <c r="I438" s="585">
        <f t="shared" si="8"/>
        <v>156</v>
      </c>
    </row>
    <row r="439" spans="1:9" ht="94.5" customHeight="1">
      <c r="A439" s="582">
        <v>5</v>
      </c>
      <c r="B439" s="435" t="s">
        <v>1328</v>
      </c>
      <c r="C439" s="313" t="s">
        <v>1337</v>
      </c>
      <c r="D439" s="313">
        <v>1225</v>
      </c>
      <c r="E439" s="697">
        <v>0.16</v>
      </c>
      <c r="F439" s="582" t="s">
        <v>18</v>
      </c>
      <c r="G439" s="311" t="s">
        <v>1030</v>
      </c>
      <c r="H439" s="281"/>
      <c r="I439" s="585">
        <f t="shared" si="8"/>
        <v>196</v>
      </c>
    </row>
    <row r="440" spans="1:9" ht="66.75" customHeight="1">
      <c r="A440" s="582">
        <v>6</v>
      </c>
      <c r="B440" s="435" t="s">
        <v>1329</v>
      </c>
      <c r="C440" s="313" t="s">
        <v>1338</v>
      </c>
      <c r="D440" s="313">
        <v>1225</v>
      </c>
      <c r="E440" s="697">
        <v>0.08</v>
      </c>
      <c r="F440" s="582" t="s">
        <v>18</v>
      </c>
      <c r="G440" s="311" t="s">
        <v>1030</v>
      </c>
      <c r="H440" s="281"/>
      <c r="I440" s="585">
        <f t="shared" si="8"/>
        <v>98</v>
      </c>
    </row>
    <row r="441" spans="1:9" ht="54" customHeight="1">
      <c r="A441" s="582">
        <v>7</v>
      </c>
      <c r="B441" s="577" t="s">
        <v>1330</v>
      </c>
      <c r="C441" s="583" t="s">
        <v>1339</v>
      </c>
      <c r="D441" s="698">
        <v>1225</v>
      </c>
      <c r="E441" s="697">
        <v>0.08</v>
      </c>
      <c r="F441" s="697" t="s">
        <v>18</v>
      </c>
      <c r="G441" s="311" t="s">
        <v>1030</v>
      </c>
      <c r="H441" s="281"/>
      <c r="I441" s="639">
        <f t="shared" si="8"/>
        <v>98</v>
      </c>
    </row>
    <row r="442" spans="1:9" ht="111" customHeight="1">
      <c r="A442" s="582">
        <v>8</v>
      </c>
      <c r="B442" s="590" t="s">
        <v>1331</v>
      </c>
      <c r="C442" s="592" t="s">
        <v>1340</v>
      </c>
      <c r="D442" s="592">
        <v>3900</v>
      </c>
      <c r="E442" s="697">
        <v>0.08</v>
      </c>
      <c r="F442" s="697" t="s">
        <v>18</v>
      </c>
      <c r="G442" s="311" t="s">
        <v>1030</v>
      </c>
      <c r="H442" s="281"/>
      <c r="I442" s="639">
        <f t="shared" si="8"/>
        <v>312</v>
      </c>
    </row>
    <row r="443" spans="1:9" ht="86.25" customHeight="1">
      <c r="A443" s="582">
        <v>9</v>
      </c>
      <c r="B443" s="590" t="s">
        <v>1332</v>
      </c>
      <c r="C443" s="592" t="s">
        <v>19</v>
      </c>
      <c r="D443" s="592">
        <v>12</v>
      </c>
      <c r="E443" s="697">
        <v>1</v>
      </c>
      <c r="F443" s="697" t="s">
        <v>18</v>
      </c>
      <c r="G443" s="311" t="s">
        <v>1030</v>
      </c>
      <c r="H443" s="281"/>
      <c r="I443" s="639">
        <f t="shared" si="8"/>
        <v>12</v>
      </c>
    </row>
    <row r="444" spans="1:9">
      <c r="A444" s="135"/>
      <c r="B444" s="864" t="s">
        <v>16</v>
      </c>
      <c r="C444" s="865"/>
      <c r="D444" s="865"/>
      <c r="E444" s="865"/>
      <c r="F444" s="865"/>
      <c r="G444" s="865"/>
      <c r="H444" s="275"/>
      <c r="I444" s="276">
        <f>SUM(I435:I443)</f>
        <v>1301</v>
      </c>
    </row>
    <row r="447" spans="1:9">
      <c r="D447" s="758" t="s">
        <v>1447</v>
      </c>
      <c r="E447" s="758"/>
      <c r="F447" s="758"/>
      <c r="G447" s="580"/>
      <c r="H447" s="580"/>
    </row>
    <row r="448" spans="1:9">
      <c r="E448" s="689" t="s">
        <v>1323</v>
      </c>
      <c r="F448" s="580"/>
      <c r="G448" s="580"/>
      <c r="H448" s="580"/>
    </row>
    <row r="449" spans="3:8">
      <c r="E449" s="580"/>
      <c r="F449" s="580"/>
      <c r="G449" s="580"/>
      <c r="H449" s="580"/>
    </row>
    <row r="450" spans="3:8">
      <c r="E450" s="580"/>
      <c r="F450" s="580"/>
      <c r="G450" s="580"/>
      <c r="H450" s="580"/>
    </row>
    <row r="451" spans="3:8">
      <c r="E451" s="580"/>
      <c r="F451" s="580"/>
      <c r="G451" s="580"/>
      <c r="H451" s="580"/>
    </row>
    <row r="452" spans="3:8">
      <c r="C452" s="284"/>
      <c r="D452" s="938" t="s">
        <v>1307</v>
      </c>
      <c r="E452" s="938"/>
      <c r="F452" s="938"/>
      <c r="G452" s="586"/>
      <c r="H452" s="580"/>
    </row>
    <row r="453" spans="3:8">
      <c r="C453" s="284"/>
      <c r="D453" s="284"/>
      <c r="E453" s="657"/>
      <c r="F453" s="657"/>
      <c r="G453" s="657"/>
      <c r="H453" s="646"/>
    </row>
    <row r="454" spans="3:8">
      <c r="C454" s="284"/>
      <c r="D454" s="284"/>
      <c r="E454" s="657"/>
      <c r="F454" s="657"/>
      <c r="G454" s="657"/>
      <c r="H454" s="646"/>
    </row>
    <row r="455" spans="3:8">
      <c r="C455" s="284"/>
      <c r="D455" s="284"/>
      <c r="E455" s="657"/>
      <c r="F455" s="657"/>
      <c r="G455" s="657"/>
      <c r="H455" s="646"/>
    </row>
    <row r="456" spans="3:8">
      <c r="C456" s="284"/>
      <c r="D456" s="284"/>
      <c r="E456" s="657"/>
      <c r="F456" s="657"/>
      <c r="G456" s="657"/>
      <c r="H456" s="646"/>
    </row>
    <row r="457" spans="3:8">
      <c r="C457" s="284"/>
      <c r="D457" s="284"/>
      <c r="E457" s="733"/>
      <c r="F457" s="733"/>
      <c r="G457" s="733"/>
      <c r="H457" s="731"/>
    </row>
    <row r="458" spans="3:8">
      <c r="C458" s="284"/>
      <c r="D458" s="284"/>
      <c r="E458" s="733"/>
      <c r="F458" s="733"/>
      <c r="G458" s="733"/>
      <c r="H458" s="731"/>
    </row>
    <row r="459" spans="3:8">
      <c r="C459" s="284"/>
      <c r="D459" s="284"/>
      <c r="E459" s="733"/>
      <c r="F459" s="733"/>
      <c r="G459" s="733"/>
      <c r="H459" s="731"/>
    </row>
    <row r="460" spans="3:8">
      <c r="C460" s="284"/>
      <c r="D460" s="284"/>
      <c r="E460" s="733"/>
      <c r="F460" s="733"/>
      <c r="G460" s="733"/>
      <c r="H460" s="731"/>
    </row>
    <row r="461" spans="3:8">
      <c r="C461" s="284"/>
      <c r="D461" s="284"/>
      <c r="E461" s="733"/>
      <c r="F461" s="733"/>
      <c r="G461" s="733"/>
      <c r="H461" s="731"/>
    </row>
    <row r="462" spans="3:8">
      <c r="C462" s="284"/>
      <c r="D462" s="284"/>
      <c r="E462" s="733"/>
      <c r="F462" s="733"/>
      <c r="G462" s="733"/>
      <c r="H462" s="731"/>
    </row>
    <row r="463" spans="3:8">
      <c r="C463" s="284"/>
      <c r="D463" s="284"/>
      <c r="E463" s="733"/>
      <c r="F463" s="733"/>
      <c r="G463" s="733"/>
      <c r="H463" s="731"/>
    </row>
    <row r="464" spans="3:8">
      <c r="C464" s="284"/>
      <c r="D464" s="284"/>
      <c r="E464" s="733"/>
      <c r="F464" s="733"/>
      <c r="G464" s="733"/>
      <c r="H464" s="731"/>
    </row>
    <row r="465" spans="1:11">
      <c r="C465" s="284"/>
      <c r="D465" s="284"/>
      <c r="E465" s="733"/>
      <c r="F465" s="733"/>
      <c r="G465" s="733"/>
      <c r="H465" s="731"/>
    </row>
    <row r="466" spans="1:11">
      <c r="C466" s="284"/>
      <c r="D466" s="284"/>
      <c r="E466" s="733"/>
      <c r="F466" s="733"/>
      <c r="G466" s="733"/>
      <c r="H466" s="731"/>
    </row>
    <row r="467" spans="1:11">
      <c r="C467" s="284"/>
      <c r="D467" s="284"/>
      <c r="E467" s="733"/>
      <c r="F467" s="733"/>
      <c r="G467" s="733"/>
      <c r="H467" s="731"/>
    </row>
    <row r="468" spans="1:11">
      <c r="C468" s="284"/>
      <c r="D468" s="284"/>
      <c r="E468" s="733"/>
      <c r="F468" s="733"/>
      <c r="G468" s="733"/>
      <c r="H468" s="731"/>
    </row>
    <row r="469" spans="1:11">
      <c r="C469" s="284"/>
      <c r="D469" s="284"/>
      <c r="E469" s="657"/>
      <c r="F469" s="657"/>
      <c r="G469" s="657"/>
      <c r="H469" s="646"/>
    </row>
    <row r="470" spans="1:11">
      <c r="C470" s="284"/>
      <c r="D470" s="284"/>
      <c r="E470" s="657"/>
      <c r="F470" s="657"/>
      <c r="G470" s="657"/>
      <c r="H470" s="646"/>
    </row>
    <row r="471" spans="1:11">
      <c r="C471" s="284"/>
      <c r="D471" s="284"/>
      <c r="E471" s="657"/>
      <c r="F471" s="657"/>
      <c r="G471" s="657"/>
      <c r="H471" s="646"/>
    </row>
    <row r="472" spans="1:11">
      <c r="C472" s="284"/>
      <c r="D472" s="284"/>
      <c r="E472" s="657"/>
      <c r="F472" s="657"/>
      <c r="G472" s="657"/>
      <c r="H472" s="646"/>
    </row>
    <row r="473" spans="1:11">
      <c r="C473" s="284"/>
      <c r="D473" s="284"/>
      <c r="E473" s="657"/>
      <c r="F473" s="657"/>
      <c r="G473" s="657"/>
      <c r="H473" s="646"/>
    </row>
    <row r="474" spans="1:11">
      <c r="C474" s="284"/>
      <c r="D474" s="284"/>
      <c r="E474" s="657"/>
      <c r="F474" s="657"/>
      <c r="G474" s="657"/>
      <c r="H474" s="646"/>
    </row>
    <row r="475" spans="1:11">
      <c r="A475" s="759" t="s">
        <v>0</v>
      </c>
      <c r="B475" s="759"/>
      <c r="C475" s="759"/>
      <c r="D475" s="759"/>
      <c r="E475" s="759"/>
      <c r="F475" s="759"/>
      <c r="G475" s="759"/>
      <c r="H475" s="759"/>
      <c r="I475" s="759"/>
      <c r="K475" s="274"/>
    </row>
    <row r="476" spans="1:11">
      <c r="K476" s="274"/>
    </row>
    <row r="477" spans="1:11">
      <c r="A477" s="113" t="s">
        <v>1</v>
      </c>
      <c r="C477" s="113" t="s">
        <v>22</v>
      </c>
      <c r="K477" s="274"/>
    </row>
    <row r="478" spans="1:11">
      <c r="A478" s="113" t="s">
        <v>2</v>
      </c>
      <c r="C478" s="113" t="s">
        <v>553</v>
      </c>
    </row>
    <row r="479" spans="1:11">
      <c r="A479" s="113" t="s">
        <v>3</v>
      </c>
      <c r="C479" s="113" t="s">
        <v>310</v>
      </c>
    </row>
    <row r="480" spans="1:11" ht="23.25" customHeight="1"/>
    <row r="481" spans="1:9" ht="47.25">
      <c r="A481" s="270" t="s">
        <v>4</v>
      </c>
      <c r="B481" s="270" t="s">
        <v>5</v>
      </c>
      <c r="C481" s="270" t="s">
        <v>9</v>
      </c>
      <c r="D481" s="271" t="s">
        <v>10</v>
      </c>
      <c r="E481" s="863" t="s">
        <v>6</v>
      </c>
      <c r="F481" s="863"/>
      <c r="G481" s="270" t="s">
        <v>7</v>
      </c>
      <c r="H481" s="863" t="s">
        <v>8</v>
      </c>
      <c r="I481" s="863"/>
    </row>
    <row r="482" spans="1:9">
      <c r="A482" s="266">
        <v>1</v>
      </c>
      <c r="B482" s="266">
        <v>2</v>
      </c>
      <c r="C482" s="266">
        <v>3</v>
      </c>
      <c r="D482" s="266">
        <v>4</v>
      </c>
      <c r="E482" s="866">
        <v>5</v>
      </c>
      <c r="F482" s="866"/>
      <c r="G482" s="266">
        <v>6</v>
      </c>
      <c r="H482" s="866" t="s">
        <v>11</v>
      </c>
      <c r="I482" s="866"/>
    </row>
    <row r="483" spans="1:9" ht="67.5" customHeight="1">
      <c r="A483" s="266">
        <v>1</v>
      </c>
      <c r="B483" s="230" t="s">
        <v>440</v>
      </c>
      <c r="C483" s="224" t="s">
        <v>732</v>
      </c>
      <c r="D483" s="267">
        <v>4</v>
      </c>
      <c r="E483" s="267">
        <v>4</v>
      </c>
      <c r="F483" s="266" t="s">
        <v>18</v>
      </c>
      <c r="G483" s="268" t="s">
        <v>909</v>
      </c>
      <c r="H483" s="281"/>
      <c r="I483" s="273">
        <f>SUM(D483*E483)</f>
        <v>16</v>
      </c>
    </row>
    <row r="484" spans="1:9" ht="63">
      <c r="A484" s="266">
        <v>2</v>
      </c>
      <c r="B484" s="230" t="s">
        <v>442</v>
      </c>
      <c r="C484" s="224" t="s">
        <v>733</v>
      </c>
      <c r="D484" s="267">
        <f>12*3</f>
        <v>36</v>
      </c>
      <c r="E484" s="267">
        <v>3</v>
      </c>
      <c r="F484" s="266" t="s">
        <v>18</v>
      </c>
      <c r="G484" s="268" t="s">
        <v>906</v>
      </c>
      <c r="H484" s="281"/>
      <c r="I484" s="273">
        <f t="shared" ref="I484:I488" si="9">SUM(D484*E484)</f>
        <v>108</v>
      </c>
    </row>
    <row r="485" spans="1:9" ht="47.25" customHeight="1">
      <c r="A485" s="266">
        <v>3</v>
      </c>
      <c r="B485" s="230" t="s">
        <v>441</v>
      </c>
      <c r="C485" s="224" t="s">
        <v>734</v>
      </c>
      <c r="D485" s="267">
        <f>12*6*2</f>
        <v>144</v>
      </c>
      <c r="E485" s="267">
        <v>3</v>
      </c>
      <c r="F485" s="266" t="s">
        <v>18</v>
      </c>
      <c r="G485" s="268" t="s">
        <v>911</v>
      </c>
      <c r="H485" s="281"/>
      <c r="I485" s="273">
        <f t="shared" si="9"/>
        <v>432</v>
      </c>
    </row>
    <row r="486" spans="1:9" ht="63">
      <c r="A486" s="266">
        <v>4</v>
      </c>
      <c r="B486" s="230" t="s">
        <v>443</v>
      </c>
      <c r="C486" s="224" t="s">
        <v>735</v>
      </c>
      <c r="D486" s="267">
        <v>144</v>
      </c>
      <c r="E486" s="267">
        <v>3.5</v>
      </c>
      <c r="F486" s="266" t="s">
        <v>18</v>
      </c>
      <c r="G486" s="268" t="s">
        <v>910</v>
      </c>
      <c r="H486" s="281"/>
      <c r="I486" s="273">
        <f t="shared" si="9"/>
        <v>504</v>
      </c>
    </row>
    <row r="487" spans="1:9" ht="81.75" customHeight="1">
      <c r="A487" s="266">
        <v>5</v>
      </c>
      <c r="B487" s="230" t="s">
        <v>444</v>
      </c>
      <c r="C487" s="224" t="s">
        <v>736</v>
      </c>
      <c r="D487" s="267">
        <f>12*6</f>
        <v>72</v>
      </c>
      <c r="E487" s="267">
        <v>3</v>
      </c>
      <c r="F487" s="266" t="s">
        <v>18</v>
      </c>
      <c r="G487" s="268" t="s">
        <v>905</v>
      </c>
      <c r="H487" s="281"/>
      <c r="I487" s="273">
        <f t="shared" si="9"/>
        <v>216</v>
      </c>
    </row>
    <row r="488" spans="1:9" ht="84" customHeight="1">
      <c r="A488" s="266">
        <v>6</v>
      </c>
      <c r="B488" s="230" t="s">
        <v>445</v>
      </c>
      <c r="C488" s="224" t="s">
        <v>737</v>
      </c>
      <c r="D488" s="267">
        <f>12</f>
        <v>12</v>
      </c>
      <c r="E488" s="267">
        <v>3</v>
      </c>
      <c r="F488" s="266" t="s">
        <v>18</v>
      </c>
      <c r="G488" s="268" t="s">
        <v>905</v>
      </c>
      <c r="H488" s="281"/>
      <c r="I488" s="273">
        <f t="shared" si="9"/>
        <v>36</v>
      </c>
    </row>
    <row r="489" spans="1:9">
      <c r="A489" s="135"/>
      <c r="B489" s="864" t="s">
        <v>16</v>
      </c>
      <c r="C489" s="865"/>
      <c r="D489" s="865"/>
      <c r="E489" s="865"/>
      <c r="F489" s="865"/>
      <c r="G489" s="867"/>
      <c r="H489" s="275"/>
      <c r="I489" s="276">
        <f>SUM(I483:I488)</f>
        <v>1312</v>
      </c>
    </row>
    <row r="493" spans="1:9">
      <c r="D493" s="758" t="s">
        <v>1447</v>
      </c>
      <c r="E493" s="758"/>
      <c r="F493" s="758"/>
      <c r="G493" s="229"/>
      <c r="H493" s="229"/>
    </row>
    <row r="494" spans="1:9">
      <c r="E494" s="689" t="s">
        <v>1583</v>
      </c>
      <c r="F494" s="229"/>
      <c r="G494" s="229"/>
      <c r="H494" s="229"/>
    </row>
    <row r="495" spans="1:9">
      <c r="E495" s="229"/>
      <c r="F495" s="229"/>
      <c r="G495" s="229"/>
      <c r="H495" s="229"/>
    </row>
    <row r="496" spans="1:9">
      <c r="E496" s="229"/>
      <c r="F496" s="229"/>
      <c r="G496" s="229"/>
      <c r="H496" s="229"/>
    </row>
    <row r="497" spans="3:8">
      <c r="E497" s="229"/>
      <c r="F497" s="229"/>
      <c r="G497" s="229"/>
      <c r="H497" s="229"/>
    </row>
    <row r="498" spans="3:8">
      <c r="C498" s="284"/>
      <c r="D498" s="284"/>
      <c r="E498" s="285" t="s">
        <v>409</v>
      </c>
      <c r="F498" s="285"/>
      <c r="G498" s="285"/>
      <c r="H498" s="229"/>
    </row>
    <row r="499" spans="3:8">
      <c r="E499" s="229" t="s">
        <v>410</v>
      </c>
      <c r="F499" s="229"/>
      <c r="G499" s="229"/>
      <c r="H499" s="229"/>
    </row>
    <row r="500" spans="3:8">
      <c r="E500" s="356"/>
      <c r="F500" s="356"/>
      <c r="G500" s="356"/>
      <c r="H500" s="356"/>
    </row>
    <row r="501" spans="3:8">
      <c r="E501" s="356"/>
      <c r="F501" s="356"/>
      <c r="G501" s="356"/>
      <c r="H501" s="356"/>
    </row>
    <row r="502" spans="3:8">
      <c r="E502" s="356"/>
      <c r="F502" s="356"/>
      <c r="G502" s="356"/>
      <c r="H502" s="356"/>
    </row>
    <row r="503" spans="3:8">
      <c r="E503" s="356"/>
      <c r="F503" s="356"/>
      <c r="G503" s="356"/>
      <c r="H503" s="356"/>
    </row>
    <row r="504" spans="3:8">
      <c r="E504" s="356"/>
      <c r="F504" s="356"/>
      <c r="G504" s="356"/>
      <c r="H504" s="356"/>
    </row>
    <row r="505" spans="3:8">
      <c r="E505" s="356"/>
      <c r="F505" s="356"/>
      <c r="G505" s="356"/>
      <c r="H505" s="356"/>
    </row>
    <row r="506" spans="3:8">
      <c r="E506" s="356"/>
      <c r="F506" s="356"/>
      <c r="G506" s="356"/>
      <c r="H506" s="356"/>
    </row>
    <row r="507" spans="3:8">
      <c r="E507" s="356"/>
      <c r="F507" s="356"/>
      <c r="G507" s="356"/>
      <c r="H507" s="356"/>
    </row>
    <row r="508" spans="3:8">
      <c r="E508" s="356"/>
      <c r="F508" s="356"/>
      <c r="G508" s="356"/>
      <c r="H508" s="356"/>
    </row>
    <row r="509" spans="3:8">
      <c r="E509" s="356"/>
      <c r="F509" s="356"/>
      <c r="G509" s="356"/>
      <c r="H509" s="356"/>
    </row>
    <row r="510" spans="3:8">
      <c r="E510" s="356"/>
      <c r="F510" s="356"/>
      <c r="G510" s="356"/>
      <c r="H510" s="356"/>
    </row>
    <row r="511" spans="3:8">
      <c r="E511" s="356"/>
      <c r="F511" s="356"/>
      <c r="G511" s="356"/>
      <c r="H511" s="356"/>
    </row>
    <row r="512" spans="3:8">
      <c r="E512" s="356"/>
      <c r="F512" s="356"/>
      <c r="G512" s="356"/>
      <c r="H512" s="356"/>
    </row>
    <row r="513" spans="5:8">
      <c r="E513" s="356"/>
      <c r="F513" s="356"/>
      <c r="G513" s="356"/>
      <c r="H513" s="356"/>
    </row>
    <row r="514" spans="5:8">
      <c r="E514" s="356"/>
      <c r="F514" s="356"/>
      <c r="G514" s="356"/>
      <c r="H514" s="356"/>
    </row>
    <row r="515" spans="5:8">
      <c r="E515" s="356"/>
      <c r="F515" s="356"/>
      <c r="G515" s="356"/>
      <c r="H515" s="356"/>
    </row>
    <row r="516" spans="5:8">
      <c r="E516" s="356"/>
      <c r="F516" s="356"/>
      <c r="G516" s="356"/>
      <c r="H516" s="356"/>
    </row>
    <row r="517" spans="5:8">
      <c r="E517" s="356"/>
      <c r="F517" s="356"/>
      <c r="G517" s="356"/>
      <c r="H517" s="356"/>
    </row>
    <row r="518" spans="5:8">
      <c r="E518" s="356"/>
      <c r="F518" s="356"/>
      <c r="G518" s="356"/>
      <c r="H518" s="356"/>
    </row>
    <row r="519" spans="5:8">
      <c r="E519" s="356"/>
      <c r="F519" s="356"/>
      <c r="G519" s="356"/>
      <c r="H519" s="356"/>
    </row>
    <row r="520" spans="5:8">
      <c r="E520" s="356"/>
      <c r="F520" s="356"/>
      <c r="G520" s="356"/>
      <c r="H520" s="356"/>
    </row>
    <row r="521" spans="5:8">
      <c r="E521" s="356"/>
      <c r="F521" s="356"/>
      <c r="G521" s="356"/>
      <c r="H521" s="356"/>
    </row>
    <row r="522" spans="5:8">
      <c r="E522" s="356"/>
      <c r="F522" s="356"/>
      <c r="G522" s="356"/>
      <c r="H522" s="356"/>
    </row>
    <row r="523" spans="5:8">
      <c r="E523" s="356"/>
      <c r="F523" s="356"/>
      <c r="G523" s="356"/>
      <c r="H523" s="356"/>
    </row>
    <row r="524" spans="5:8">
      <c r="E524" s="356"/>
      <c r="F524" s="356"/>
      <c r="G524" s="356"/>
      <c r="H524" s="356"/>
    </row>
    <row r="525" spans="5:8">
      <c r="E525" s="356"/>
      <c r="F525" s="356"/>
      <c r="G525" s="356"/>
      <c r="H525" s="356"/>
    </row>
    <row r="526" spans="5:8">
      <c r="E526" s="356"/>
      <c r="F526" s="356"/>
      <c r="G526" s="356"/>
      <c r="H526" s="356"/>
    </row>
    <row r="527" spans="5:8">
      <c r="E527" s="356"/>
      <c r="F527" s="356"/>
      <c r="G527" s="356"/>
      <c r="H527" s="356"/>
    </row>
    <row r="528" spans="5:8">
      <c r="E528" s="356"/>
      <c r="F528" s="356"/>
      <c r="G528" s="356"/>
      <c r="H528" s="356"/>
    </row>
    <row r="529" spans="1:9">
      <c r="E529" s="689"/>
      <c r="F529" s="689"/>
      <c r="G529" s="689"/>
      <c r="H529" s="689"/>
    </row>
    <row r="530" spans="1:9">
      <c r="E530" s="356"/>
      <c r="F530" s="356"/>
      <c r="G530" s="356"/>
      <c r="H530" s="356"/>
    </row>
    <row r="531" spans="1:9">
      <c r="E531" s="356"/>
      <c r="F531" s="356"/>
      <c r="G531" s="356"/>
      <c r="H531" s="356"/>
    </row>
    <row r="532" spans="1:9">
      <c r="E532" s="356"/>
      <c r="F532" s="356"/>
      <c r="G532" s="356"/>
      <c r="H532" s="356"/>
    </row>
    <row r="533" spans="1:9">
      <c r="E533" s="356"/>
      <c r="F533" s="356"/>
      <c r="G533" s="356"/>
      <c r="H533" s="356"/>
    </row>
    <row r="534" spans="1:9">
      <c r="E534" s="356"/>
      <c r="F534" s="356"/>
      <c r="G534" s="356"/>
      <c r="H534" s="356"/>
    </row>
    <row r="535" spans="1:9">
      <c r="E535" s="356"/>
      <c r="F535" s="356"/>
      <c r="G535" s="356"/>
      <c r="H535" s="356"/>
    </row>
    <row r="536" spans="1:9">
      <c r="A536" s="759" t="s">
        <v>0</v>
      </c>
      <c r="B536" s="759"/>
      <c r="C536" s="759"/>
      <c r="D536" s="759"/>
      <c r="E536" s="759"/>
      <c r="F536" s="759"/>
      <c r="G536" s="759"/>
      <c r="H536" s="759"/>
      <c r="I536" s="759"/>
    </row>
    <row r="538" spans="1:9">
      <c r="A538" s="113" t="s">
        <v>1</v>
      </c>
      <c r="C538" s="113" t="s">
        <v>963</v>
      </c>
    </row>
    <row r="539" spans="1:9">
      <c r="A539" s="113" t="s">
        <v>2</v>
      </c>
      <c r="C539" s="113" t="s">
        <v>964</v>
      </c>
    </row>
    <row r="540" spans="1:9">
      <c r="A540" s="113" t="s">
        <v>3</v>
      </c>
      <c r="C540" s="113" t="s">
        <v>310</v>
      </c>
    </row>
    <row r="543" spans="1:9" ht="47.25">
      <c r="A543" s="361" t="s">
        <v>4</v>
      </c>
      <c r="B543" s="361" t="s">
        <v>5</v>
      </c>
      <c r="C543" s="361" t="s">
        <v>9</v>
      </c>
      <c r="D543" s="271" t="s">
        <v>10</v>
      </c>
      <c r="E543" s="863" t="s">
        <v>6</v>
      </c>
      <c r="F543" s="863"/>
      <c r="G543" s="361" t="s">
        <v>7</v>
      </c>
      <c r="H543" s="863" t="s">
        <v>8</v>
      </c>
      <c r="I543" s="863"/>
    </row>
    <row r="544" spans="1:9">
      <c r="A544" s="358">
        <v>1</v>
      </c>
      <c r="B544" s="358">
        <v>2</v>
      </c>
      <c r="C544" s="358">
        <v>3</v>
      </c>
      <c r="D544" s="358">
        <v>4</v>
      </c>
      <c r="E544" s="866">
        <v>5</v>
      </c>
      <c r="F544" s="866"/>
      <c r="G544" s="358">
        <v>6</v>
      </c>
      <c r="H544" s="866" t="s">
        <v>11</v>
      </c>
      <c r="I544" s="866"/>
    </row>
    <row r="545" spans="1:16" ht="78.75">
      <c r="A545" s="484">
        <v>1</v>
      </c>
      <c r="B545" s="487" t="s">
        <v>1152</v>
      </c>
      <c r="C545" s="488" t="s">
        <v>426</v>
      </c>
      <c r="D545" s="488">
        <f>12*22</f>
        <v>264</v>
      </c>
      <c r="E545" s="488">
        <v>1</v>
      </c>
      <c r="F545" s="314" t="s">
        <v>18</v>
      </c>
      <c r="G545" s="268" t="s">
        <v>965</v>
      </c>
      <c r="H545" s="404"/>
      <c r="I545" s="405">
        <f>D545*E545</f>
        <v>264</v>
      </c>
      <c r="K545" s="340"/>
      <c r="L545" s="382"/>
      <c r="M545" s="382"/>
      <c r="N545" s="382"/>
      <c r="O545" s="382"/>
    </row>
    <row r="546" spans="1:16" ht="78.75">
      <c r="A546" s="484">
        <v>2</v>
      </c>
      <c r="B546" s="487" t="s">
        <v>1153</v>
      </c>
      <c r="C546" s="488" t="s">
        <v>426</v>
      </c>
      <c r="D546" s="488">
        <f>30*12</f>
        <v>360</v>
      </c>
      <c r="E546" s="488">
        <v>1</v>
      </c>
      <c r="F546" s="314" t="s">
        <v>18</v>
      </c>
      <c r="G546" s="268" t="s">
        <v>965</v>
      </c>
      <c r="H546" s="391"/>
      <c r="I546" s="392">
        <f t="shared" ref="I546:I553" si="10">D546*E546</f>
        <v>360</v>
      </c>
      <c r="K546" s="340"/>
      <c r="L546" s="382"/>
      <c r="M546" s="382"/>
      <c r="N546" s="382"/>
      <c r="O546" s="382"/>
      <c r="P546" s="382"/>
    </row>
    <row r="547" spans="1:16" ht="78.75">
      <c r="A547" s="484">
        <v>3</v>
      </c>
      <c r="B547" s="487" t="s">
        <v>1154</v>
      </c>
      <c r="C547" s="488" t="s">
        <v>426</v>
      </c>
      <c r="D547" s="488">
        <v>360</v>
      </c>
      <c r="E547" s="488">
        <v>1</v>
      </c>
      <c r="F547" s="314" t="s">
        <v>18</v>
      </c>
      <c r="G547" s="268" t="s">
        <v>965</v>
      </c>
      <c r="H547" s="412"/>
      <c r="I547" s="343">
        <f t="shared" si="10"/>
        <v>360</v>
      </c>
    </row>
    <row r="548" spans="1:16" ht="78.75">
      <c r="A548" s="484">
        <v>4</v>
      </c>
      <c r="B548" s="487" t="s">
        <v>1155</v>
      </c>
      <c r="C548" s="488" t="s">
        <v>426</v>
      </c>
      <c r="D548" s="488">
        <f>12*12</f>
        <v>144</v>
      </c>
      <c r="E548" s="488">
        <v>1</v>
      </c>
      <c r="F548" s="314" t="s">
        <v>18</v>
      </c>
      <c r="G548" s="268" t="s">
        <v>965</v>
      </c>
      <c r="H548" s="359"/>
      <c r="I548" s="360">
        <f t="shared" si="10"/>
        <v>144</v>
      </c>
    </row>
    <row r="549" spans="1:16" ht="78.75">
      <c r="A549" s="484">
        <v>5</v>
      </c>
      <c r="B549" s="487" t="s">
        <v>1156</v>
      </c>
      <c r="C549" s="488" t="s">
        <v>427</v>
      </c>
      <c r="D549" s="488">
        <v>12</v>
      </c>
      <c r="E549" s="488">
        <v>0.5</v>
      </c>
      <c r="F549" s="314" t="s">
        <v>18</v>
      </c>
      <c r="G549" s="268" t="s">
        <v>965</v>
      </c>
      <c r="H549" s="363"/>
      <c r="I549" s="495">
        <f t="shared" si="10"/>
        <v>6</v>
      </c>
    </row>
    <row r="550" spans="1:16" ht="78.75">
      <c r="A550" s="484">
        <v>6</v>
      </c>
      <c r="B550" s="487" t="s">
        <v>1157</v>
      </c>
      <c r="C550" s="488" t="s">
        <v>427</v>
      </c>
      <c r="D550" s="488">
        <f>12*12</f>
        <v>144</v>
      </c>
      <c r="E550" s="488">
        <v>0.5</v>
      </c>
      <c r="F550" s="314" t="s">
        <v>18</v>
      </c>
      <c r="G550" s="268" t="s">
        <v>965</v>
      </c>
      <c r="H550" s="359"/>
      <c r="I550" s="360">
        <f t="shared" si="10"/>
        <v>72</v>
      </c>
    </row>
    <row r="551" spans="1:16" ht="78.75">
      <c r="A551" s="484">
        <v>7</v>
      </c>
      <c r="B551" s="487" t="s">
        <v>1158</v>
      </c>
      <c r="C551" s="488" t="s">
        <v>426</v>
      </c>
      <c r="D551" s="488">
        <f>10*12</f>
        <v>120</v>
      </c>
      <c r="E551" s="488">
        <v>1</v>
      </c>
      <c r="F551" s="314" t="s">
        <v>18</v>
      </c>
      <c r="G551" s="268" t="s">
        <v>965</v>
      </c>
      <c r="H551" s="391"/>
      <c r="I551" s="392">
        <f t="shared" si="10"/>
        <v>120</v>
      </c>
    </row>
    <row r="552" spans="1:16" ht="78.75">
      <c r="A552" s="484">
        <v>8</v>
      </c>
      <c r="B552" s="487" t="s">
        <v>1159</v>
      </c>
      <c r="C552" s="488" t="s">
        <v>426</v>
      </c>
      <c r="D552" s="488">
        <v>12</v>
      </c>
      <c r="E552" s="488">
        <v>1</v>
      </c>
      <c r="F552" s="314" t="s">
        <v>18</v>
      </c>
      <c r="G552" s="268" t="s">
        <v>965</v>
      </c>
      <c r="H552" s="359"/>
      <c r="I552" s="360">
        <f t="shared" si="10"/>
        <v>12</v>
      </c>
    </row>
    <row r="553" spans="1:16" ht="78.75">
      <c r="A553" s="484">
        <v>9</v>
      </c>
      <c r="B553" s="487" t="s">
        <v>1160</v>
      </c>
      <c r="C553" s="488" t="s">
        <v>1006</v>
      </c>
      <c r="D553" s="488">
        <v>12</v>
      </c>
      <c r="E553" s="488">
        <v>1</v>
      </c>
      <c r="F553" s="314" t="s">
        <v>18</v>
      </c>
      <c r="G553" s="268" t="s">
        <v>965</v>
      </c>
      <c r="H553" s="404"/>
      <c r="I553" s="405">
        <f t="shared" si="10"/>
        <v>12</v>
      </c>
    </row>
    <row r="554" spans="1:16">
      <c r="A554" s="135"/>
      <c r="B554" s="762" t="s">
        <v>16</v>
      </c>
      <c r="C554" s="763"/>
      <c r="D554" s="763"/>
      <c r="E554" s="763"/>
      <c r="F554" s="763"/>
      <c r="G554" s="764"/>
      <c r="H554" s="148"/>
      <c r="I554" s="360">
        <f>SUM(I545:I553)</f>
        <v>1350</v>
      </c>
    </row>
    <row r="556" spans="1:16" ht="15.75" customHeight="1">
      <c r="E556" s="861" t="s">
        <v>1447</v>
      </c>
      <c r="F556" s="861"/>
      <c r="G556" s="861"/>
      <c r="H556" s="490"/>
      <c r="I556" s="490"/>
    </row>
    <row r="557" spans="1:16" ht="15.75" customHeight="1">
      <c r="E557" s="861" t="s">
        <v>968</v>
      </c>
      <c r="F557" s="861"/>
      <c r="G557" s="861"/>
      <c r="H557" s="861"/>
      <c r="I557" s="490"/>
    </row>
    <row r="558" spans="1:16">
      <c r="E558" s="286"/>
      <c r="F558" s="286"/>
      <c r="G558" s="286"/>
      <c r="H558" s="286"/>
      <c r="I558" s="286"/>
    </row>
    <row r="559" spans="1:16">
      <c r="E559" s="286"/>
      <c r="F559" s="286"/>
      <c r="G559" s="286"/>
      <c r="H559" s="286"/>
      <c r="I559" s="286"/>
    </row>
    <row r="560" spans="1:16" ht="15.75" customHeight="1">
      <c r="E560" s="936" t="s">
        <v>451</v>
      </c>
      <c r="F560" s="936"/>
      <c r="G560" s="936"/>
      <c r="H560" s="936"/>
      <c r="I560" s="489"/>
    </row>
    <row r="561" spans="5:9" ht="15.75" customHeight="1">
      <c r="E561" s="758" t="s">
        <v>411</v>
      </c>
      <c r="F561" s="758"/>
      <c r="G561" s="758"/>
      <c r="H561" s="758"/>
      <c r="I561" s="482"/>
    </row>
    <row r="562" spans="5:9" ht="15.75" customHeight="1">
      <c r="E562" s="637"/>
      <c r="F562" s="637"/>
      <c r="G562" s="637"/>
      <c r="H562" s="637"/>
      <c r="I562" s="637"/>
    </row>
    <row r="563" spans="5:9" ht="15.75" customHeight="1">
      <c r="E563" s="637"/>
      <c r="F563" s="637"/>
      <c r="G563" s="637"/>
      <c r="H563" s="637"/>
      <c r="I563" s="637"/>
    </row>
    <row r="564" spans="5:9" ht="15.75" customHeight="1">
      <c r="E564" s="637"/>
      <c r="F564" s="637"/>
      <c r="G564" s="637"/>
      <c r="H564" s="637"/>
      <c r="I564" s="637"/>
    </row>
    <row r="565" spans="5:9" ht="15.75" customHeight="1">
      <c r="E565" s="637"/>
      <c r="F565" s="637"/>
      <c r="G565" s="637"/>
      <c r="H565" s="637"/>
      <c r="I565" s="637"/>
    </row>
    <row r="566" spans="5:9" ht="15.75" customHeight="1">
      <c r="E566" s="637"/>
      <c r="F566" s="637"/>
      <c r="G566" s="637"/>
      <c r="H566" s="637"/>
      <c r="I566" s="637"/>
    </row>
    <row r="567" spans="5:9" ht="15.75" customHeight="1">
      <c r="E567" s="637"/>
      <c r="F567" s="637"/>
      <c r="G567" s="637"/>
      <c r="H567" s="637"/>
      <c r="I567" s="637"/>
    </row>
    <row r="568" spans="5:9" ht="15.75" customHeight="1">
      <c r="E568" s="637"/>
      <c r="F568" s="637"/>
      <c r="G568" s="637"/>
      <c r="H568" s="637"/>
      <c r="I568" s="637"/>
    </row>
    <row r="569" spans="5:9" ht="15.75" customHeight="1">
      <c r="E569" s="637"/>
      <c r="F569" s="637"/>
      <c r="G569" s="637"/>
      <c r="H569" s="637"/>
      <c r="I569" s="637"/>
    </row>
    <row r="570" spans="5:9" ht="15.75" customHeight="1">
      <c r="E570" s="637"/>
      <c r="F570" s="637"/>
      <c r="G570" s="637"/>
      <c r="H570" s="637"/>
      <c r="I570" s="637"/>
    </row>
    <row r="571" spans="5:9" ht="15.75" customHeight="1">
      <c r="E571" s="637"/>
      <c r="F571" s="637"/>
      <c r="G571" s="637"/>
      <c r="H571" s="637"/>
      <c r="I571" s="637"/>
    </row>
    <row r="572" spans="5:9" ht="15.75" customHeight="1">
      <c r="E572" s="637"/>
      <c r="F572" s="637"/>
      <c r="G572" s="637"/>
      <c r="H572" s="637"/>
      <c r="I572" s="637"/>
    </row>
    <row r="573" spans="5:9" ht="15.75" customHeight="1">
      <c r="E573" s="637"/>
      <c r="F573" s="637"/>
      <c r="G573" s="637"/>
      <c r="H573" s="637"/>
      <c r="I573" s="637"/>
    </row>
    <row r="574" spans="5:9" ht="15.75" customHeight="1">
      <c r="E574" s="637"/>
      <c r="F574" s="637"/>
      <c r="G574" s="637"/>
      <c r="H574" s="637"/>
      <c r="I574" s="637"/>
    </row>
    <row r="575" spans="5:9" ht="15.75" customHeight="1">
      <c r="E575" s="637"/>
      <c r="F575" s="637"/>
      <c r="G575" s="637"/>
      <c r="H575" s="637"/>
      <c r="I575" s="637"/>
    </row>
    <row r="576" spans="5:9" ht="15.75" customHeight="1">
      <c r="E576" s="637"/>
      <c r="F576" s="637"/>
      <c r="G576" s="637"/>
      <c r="H576" s="637"/>
      <c r="I576" s="637"/>
    </row>
    <row r="577" spans="1:19" ht="15.75" customHeight="1">
      <c r="E577" s="637"/>
      <c r="F577" s="637"/>
      <c r="G577" s="637"/>
      <c r="H577" s="637"/>
      <c r="I577" s="637"/>
    </row>
    <row r="578" spans="1:19" ht="15.75" customHeight="1">
      <c r="E578" s="637"/>
      <c r="F578" s="637"/>
      <c r="G578" s="637"/>
      <c r="H578" s="637"/>
      <c r="I578" s="637"/>
    </row>
    <row r="579" spans="1:19" ht="15.75" customHeight="1">
      <c r="E579" s="637"/>
      <c r="F579" s="637"/>
      <c r="G579" s="637"/>
      <c r="H579" s="637"/>
      <c r="I579" s="637"/>
    </row>
    <row r="580" spans="1:19" ht="15.75" customHeight="1">
      <c r="E580" s="637"/>
      <c r="F580" s="637"/>
      <c r="G580" s="637"/>
      <c r="H580" s="637"/>
      <c r="I580" s="637"/>
    </row>
    <row r="581" spans="1:19">
      <c r="A581" s="759" t="s">
        <v>0</v>
      </c>
      <c r="B581" s="759"/>
      <c r="C581" s="759"/>
      <c r="D581" s="759"/>
      <c r="E581" s="759"/>
      <c r="F581" s="759"/>
      <c r="G581" s="759"/>
      <c r="H581" s="759"/>
      <c r="I581" s="759"/>
    </row>
    <row r="582" spans="1:19" ht="19.5" customHeight="1">
      <c r="D582" s="336"/>
      <c r="E582" s="336"/>
      <c r="F582" s="336"/>
      <c r="G582" s="336"/>
      <c r="K582" s="340"/>
      <c r="L582" s="340"/>
      <c r="M582" s="340"/>
      <c r="N582" s="340"/>
      <c r="O582" s="335"/>
      <c r="P582" s="335"/>
      <c r="Q582" s="335"/>
      <c r="R582" s="335"/>
      <c r="S582" s="335"/>
    </row>
    <row r="583" spans="1:19">
      <c r="A583" s="113" t="s">
        <v>1</v>
      </c>
      <c r="C583" s="113" t="s">
        <v>1420</v>
      </c>
      <c r="D583" s="336"/>
      <c r="E583" s="336"/>
      <c r="F583" s="336"/>
      <c r="G583" s="336"/>
      <c r="K583" s="340"/>
      <c r="L583" s="340"/>
      <c r="M583" s="340"/>
      <c r="N583" s="340"/>
    </row>
    <row r="584" spans="1:19">
      <c r="A584" s="113" t="s">
        <v>2</v>
      </c>
      <c r="C584" s="113" t="s">
        <v>24</v>
      </c>
      <c r="D584" s="336"/>
      <c r="E584" s="336"/>
      <c r="F584" s="336"/>
      <c r="G584" s="336"/>
      <c r="K584" s="340"/>
      <c r="L584" s="340"/>
      <c r="M584" s="340"/>
      <c r="N584" s="340"/>
    </row>
    <row r="585" spans="1:19">
      <c r="A585" s="113" t="s">
        <v>3</v>
      </c>
      <c r="C585" s="113" t="s">
        <v>310</v>
      </c>
      <c r="D585" s="336"/>
      <c r="E585" s="336"/>
      <c r="F585" s="336"/>
      <c r="G585" s="336"/>
      <c r="K585" s="340"/>
      <c r="L585" s="340"/>
      <c r="M585" s="340"/>
      <c r="N585" s="340"/>
    </row>
    <row r="586" spans="1:19">
      <c r="D586" s="336"/>
      <c r="E586" s="336"/>
      <c r="F586" s="336"/>
      <c r="G586" s="336"/>
      <c r="K586" s="340"/>
      <c r="L586" s="340"/>
      <c r="M586" s="340"/>
      <c r="N586" s="340"/>
    </row>
    <row r="587" spans="1:19" ht="54.75" customHeight="1">
      <c r="A587" s="301" t="s">
        <v>4</v>
      </c>
      <c r="B587" s="301" t="s">
        <v>5</v>
      </c>
      <c r="C587" s="301" t="s">
        <v>9</v>
      </c>
      <c r="D587" s="278" t="s">
        <v>10</v>
      </c>
      <c r="E587" s="878" t="s">
        <v>6</v>
      </c>
      <c r="F587" s="879"/>
      <c r="G587" s="278" t="s">
        <v>7</v>
      </c>
      <c r="H587" s="869" t="s">
        <v>8</v>
      </c>
      <c r="I587" s="869"/>
      <c r="J587" s="305"/>
    </row>
    <row r="588" spans="1:19">
      <c r="A588" s="135">
        <v>1</v>
      </c>
      <c r="B588" s="135">
        <v>2</v>
      </c>
      <c r="C588" s="135">
        <v>3</v>
      </c>
      <c r="D588" s="341">
        <v>4</v>
      </c>
      <c r="E588" s="880">
        <v>5</v>
      </c>
      <c r="F588" s="880"/>
      <c r="G588" s="341">
        <v>6</v>
      </c>
      <c r="H588" s="762" t="s">
        <v>11</v>
      </c>
      <c r="I588" s="764"/>
    </row>
    <row r="589" spans="1:19" ht="95.25" customHeight="1">
      <c r="A589" s="413">
        <v>1</v>
      </c>
      <c r="B589" s="591" t="s">
        <v>1431</v>
      </c>
      <c r="C589" s="313" t="s">
        <v>507</v>
      </c>
      <c r="D589" s="267">
        <v>72</v>
      </c>
      <c r="E589" s="267">
        <v>3</v>
      </c>
      <c r="F589" s="273" t="s">
        <v>18</v>
      </c>
      <c r="G589" s="342" t="s">
        <v>1584</v>
      </c>
      <c r="H589" s="148"/>
      <c r="I589" s="273">
        <f>(D589*E589)</f>
        <v>216</v>
      </c>
      <c r="K589" s="340"/>
      <c r="L589" s="340"/>
      <c r="M589" s="340"/>
      <c r="N589" s="340"/>
      <c r="O589" s="340"/>
      <c r="P589" s="340"/>
      <c r="Q589" s="340"/>
    </row>
    <row r="590" spans="1:19" ht="97.5" customHeight="1">
      <c r="A590" s="413">
        <v>2</v>
      </c>
      <c r="B590" s="688" t="s">
        <v>1432</v>
      </c>
      <c r="C590" s="313" t="s">
        <v>966</v>
      </c>
      <c r="D590" s="267">
        <v>144</v>
      </c>
      <c r="E590" s="309">
        <v>2</v>
      </c>
      <c r="F590" s="273" t="s">
        <v>18</v>
      </c>
      <c r="G590" s="342" t="s">
        <v>1584</v>
      </c>
      <c r="H590" s="148"/>
      <c r="I590" s="639">
        <f t="shared" ref="I590:I597" si="11">(D590*E590)</f>
        <v>288</v>
      </c>
      <c r="K590" s="340"/>
      <c r="L590" s="340"/>
      <c r="M590" s="340"/>
      <c r="N590" s="340"/>
    </row>
    <row r="591" spans="1:19" ht="99" customHeight="1">
      <c r="A591" s="413">
        <v>3</v>
      </c>
      <c r="B591" s="688" t="s">
        <v>1433</v>
      </c>
      <c r="C591" s="313" t="s">
        <v>1439</v>
      </c>
      <c r="D591" s="267">
        <v>144</v>
      </c>
      <c r="E591" s="267">
        <v>2</v>
      </c>
      <c r="F591" s="273" t="s">
        <v>18</v>
      </c>
      <c r="G591" s="342" t="s">
        <v>1584</v>
      </c>
      <c r="H591" s="148"/>
      <c r="I591" s="639">
        <f t="shared" si="11"/>
        <v>288</v>
      </c>
      <c r="K591" s="340"/>
      <c r="L591" s="340"/>
      <c r="M591" s="340"/>
      <c r="N591" s="340"/>
    </row>
    <row r="592" spans="1:19" ht="100.5" customHeight="1">
      <c r="A592" s="413">
        <v>4</v>
      </c>
      <c r="B592" s="688" t="s">
        <v>1434</v>
      </c>
      <c r="C592" s="313" t="s">
        <v>967</v>
      </c>
      <c r="D592" s="267">
        <f>12*4</f>
        <v>48</v>
      </c>
      <c r="E592" s="267">
        <v>1</v>
      </c>
      <c r="F592" s="273" t="s">
        <v>18</v>
      </c>
      <c r="G592" s="342" t="s">
        <v>1584</v>
      </c>
      <c r="H592" s="148"/>
      <c r="I592" s="639">
        <f t="shared" si="11"/>
        <v>48</v>
      </c>
      <c r="K592" s="340"/>
      <c r="L592" s="340"/>
      <c r="M592" s="340"/>
      <c r="N592" s="340"/>
    </row>
    <row r="593" spans="1:15" ht="96.75" customHeight="1">
      <c r="A593" s="413">
        <v>5</v>
      </c>
      <c r="B593" s="688" t="s">
        <v>1435</v>
      </c>
      <c r="C593" s="313" t="s">
        <v>19</v>
      </c>
      <c r="D593" s="267">
        <f>4*3</f>
        <v>12</v>
      </c>
      <c r="E593" s="267">
        <v>3</v>
      </c>
      <c r="F593" s="273" t="s">
        <v>18</v>
      </c>
      <c r="G593" s="342" t="s">
        <v>1584</v>
      </c>
      <c r="H593" s="148"/>
      <c r="I593" s="639">
        <f t="shared" si="11"/>
        <v>36</v>
      </c>
      <c r="K593" s="340"/>
      <c r="L593" s="340"/>
      <c r="M593" s="340"/>
      <c r="N593" s="340"/>
    </row>
    <row r="594" spans="1:15" ht="96" customHeight="1">
      <c r="A594" s="413">
        <v>6</v>
      </c>
      <c r="B594" s="688" t="s">
        <v>1436</v>
      </c>
      <c r="C594" s="313" t="s">
        <v>19</v>
      </c>
      <c r="D594" s="267">
        <f>12*4</f>
        <v>48</v>
      </c>
      <c r="E594" s="267">
        <v>4</v>
      </c>
      <c r="F594" s="273" t="s">
        <v>18</v>
      </c>
      <c r="G594" s="342" t="s">
        <v>1584</v>
      </c>
      <c r="H594" s="148"/>
      <c r="I594" s="639">
        <f t="shared" si="11"/>
        <v>192</v>
      </c>
      <c r="K594" s="340"/>
      <c r="L594" s="340"/>
      <c r="M594" s="340"/>
      <c r="N594" s="340"/>
    </row>
    <row r="595" spans="1:15" ht="99.75" customHeight="1">
      <c r="A595" s="413">
        <v>7</v>
      </c>
      <c r="B595" s="688" t="s">
        <v>1437</v>
      </c>
      <c r="C595" s="313" t="s">
        <v>19</v>
      </c>
      <c r="D595" s="267">
        <v>12</v>
      </c>
      <c r="E595" s="267">
        <v>3</v>
      </c>
      <c r="F595" s="639" t="s">
        <v>18</v>
      </c>
      <c r="G595" s="342" t="s">
        <v>1584</v>
      </c>
      <c r="H595" s="148"/>
      <c r="I595" s="639">
        <f t="shared" si="11"/>
        <v>36</v>
      </c>
      <c r="K595" s="340"/>
      <c r="L595" s="340"/>
      <c r="M595" s="340"/>
      <c r="N595" s="340"/>
    </row>
    <row r="596" spans="1:15" ht="96.75" customHeight="1">
      <c r="A596" s="413">
        <v>8</v>
      </c>
      <c r="B596" s="688" t="s">
        <v>1438</v>
      </c>
      <c r="C596" s="313" t="s">
        <v>19</v>
      </c>
      <c r="D596" s="267">
        <f>12*4</f>
        <v>48</v>
      </c>
      <c r="E596" s="267">
        <v>3.5</v>
      </c>
      <c r="F596" s="639" t="s">
        <v>18</v>
      </c>
      <c r="G596" s="342" t="s">
        <v>1584</v>
      </c>
      <c r="H596" s="148"/>
      <c r="I596" s="639">
        <f t="shared" si="11"/>
        <v>168</v>
      </c>
      <c r="K596" s="340"/>
      <c r="L596" s="340"/>
      <c r="M596" s="340"/>
      <c r="N596" s="340"/>
    </row>
    <row r="597" spans="1:15" ht="99.75" customHeight="1">
      <c r="A597" s="413">
        <v>9</v>
      </c>
      <c r="B597" s="688" t="s">
        <v>961</v>
      </c>
      <c r="C597" s="313" t="s">
        <v>19</v>
      </c>
      <c r="D597" s="267">
        <v>12</v>
      </c>
      <c r="E597" s="267">
        <v>3</v>
      </c>
      <c r="F597" s="478" t="s">
        <v>18</v>
      </c>
      <c r="G597" s="342" t="s">
        <v>1584</v>
      </c>
      <c r="H597" s="148"/>
      <c r="I597" s="639">
        <f t="shared" si="11"/>
        <v>36</v>
      </c>
      <c r="K597" s="340"/>
      <c r="L597" s="340"/>
      <c r="M597" s="340"/>
      <c r="N597" s="340"/>
    </row>
    <row r="598" spans="1:15">
      <c r="A598" s="148"/>
      <c r="B598" s="117" t="s">
        <v>16</v>
      </c>
      <c r="C598" s="117"/>
      <c r="D598" s="338"/>
      <c r="E598" s="338"/>
      <c r="F598" s="338"/>
      <c r="G598" s="337"/>
      <c r="H598" s="148"/>
      <c r="I598" s="298">
        <f>SUM(I589:I597)</f>
        <v>1308</v>
      </c>
    </row>
    <row r="599" spans="1:15">
      <c r="D599" s="336"/>
      <c r="E599" s="336"/>
      <c r="F599" s="336"/>
      <c r="G599" s="336"/>
    </row>
    <row r="600" spans="1:15" ht="21" customHeight="1">
      <c r="D600" s="336"/>
      <c r="E600" s="336"/>
      <c r="F600" s="336"/>
      <c r="G600" s="336"/>
      <c r="K600" s="340"/>
      <c r="L600" s="340"/>
      <c r="M600" s="340"/>
      <c r="N600" s="340"/>
      <c r="O600" s="340"/>
    </row>
    <row r="601" spans="1:15" ht="21" customHeight="1">
      <c r="D601" s="336"/>
      <c r="E601" s="336"/>
      <c r="F601" s="336"/>
      <c r="G601" s="336"/>
      <c r="K601" s="340"/>
      <c r="L601" s="340"/>
      <c r="M601" s="340"/>
      <c r="N601" s="340"/>
      <c r="O601" s="340"/>
    </row>
    <row r="602" spans="1:15">
      <c r="D602" s="758" t="s">
        <v>1447</v>
      </c>
      <c r="E602" s="758"/>
      <c r="F602" s="758"/>
      <c r="G602" s="758"/>
    </row>
    <row r="603" spans="1:15">
      <c r="D603" s="758" t="s">
        <v>17</v>
      </c>
      <c r="E603" s="758"/>
      <c r="F603" s="758"/>
      <c r="G603" s="758"/>
    </row>
    <row r="604" spans="1:15">
      <c r="D604" s="336"/>
      <c r="E604" s="336"/>
      <c r="F604" s="336"/>
      <c r="G604" s="336"/>
    </row>
    <row r="605" spans="1:15">
      <c r="D605" s="336"/>
      <c r="E605" s="336"/>
      <c r="F605" s="336"/>
      <c r="G605" s="336"/>
    </row>
    <row r="606" spans="1:15">
      <c r="D606" s="336"/>
      <c r="E606" s="336"/>
      <c r="F606" s="336"/>
      <c r="G606" s="336"/>
    </row>
    <row r="607" spans="1:15" ht="15.75" customHeight="1">
      <c r="C607" s="705"/>
      <c r="D607" s="935" t="s">
        <v>307</v>
      </c>
      <c r="E607" s="935"/>
      <c r="F607" s="935"/>
      <c r="G607" s="935"/>
    </row>
    <row r="608" spans="1:15" ht="15.75" customHeight="1">
      <c r="C608" s="659"/>
      <c r="D608" s="659"/>
      <c r="E608" s="659"/>
      <c r="F608" s="659"/>
      <c r="G608" s="637"/>
    </row>
    <row r="609" spans="1:16" ht="15.75" customHeight="1">
      <c r="C609" s="659"/>
      <c r="D609" s="659"/>
      <c r="E609" s="659"/>
      <c r="F609" s="659"/>
      <c r="G609" s="637"/>
    </row>
    <row r="610" spans="1:16" ht="15.75" customHeight="1">
      <c r="C610" s="659"/>
      <c r="D610" s="659"/>
      <c r="E610" s="659"/>
      <c r="F610" s="659"/>
      <c r="G610" s="637"/>
    </row>
    <row r="611" spans="1:16" ht="15.75" customHeight="1">
      <c r="C611" s="659"/>
      <c r="D611" s="659"/>
      <c r="E611" s="659"/>
      <c r="F611" s="659"/>
      <c r="G611" s="637"/>
    </row>
    <row r="612" spans="1:16" ht="15.75" customHeight="1">
      <c r="C612" s="659"/>
      <c r="D612" s="659"/>
      <c r="E612" s="659"/>
      <c r="F612" s="659"/>
      <c r="G612" s="637"/>
    </row>
    <row r="613" spans="1:16">
      <c r="A613" s="759" t="s">
        <v>0</v>
      </c>
      <c r="B613" s="759"/>
      <c r="C613" s="759"/>
      <c r="D613" s="759"/>
      <c r="E613" s="759"/>
      <c r="F613" s="759"/>
      <c r="G613" s="759"/>
      <c r="H613" s="759"/>
      <c r="I613" s="759"/>
    </row>
    <row r="615" spans="1:16">
      <c r="A615" s="113" t="s">
        <v>1</v>
      </c>
      <c r="C615" s="113" t="s">
        <v>1354</v>
      </c>
    </row>
    <row r="616" spans="1:16">
      <c r="A616" s="113" t="s">
        <v>2</v>
      </c>
      <c r="C616" s="113" t="s">
        <v>552</v>
      </c>
    </row>
    <row r="617" spans="1:16">
      <c r="A617" s="113" t="s">
        <v>3</v>
      </c>
      <c r="C617" s="113" t="s">
        <v>310</v>
      </c>
    </row>
    <row r="619" spans="1:16" ht="47.25" customHeight="1">
      <c r="A619" s="361" t="s">
        <v>4</v>
      </c>
      <c r="B619" s="361" t="s">
        <v>5</v>
      </c>
      <c r="C619" s="361" t="s">
        <v>9</v>
      </c>
      <c r="D619" s="271" t="s">
        <v>10</v>
      </c>
      <c r="E619" s="863" t="s">
        <v>6</v>
      </c>
      <c r="F619" s="863"/>
      <c r="G619" s="361" t="s">
        <v>7</v>
      </c>
      <c r="H619" s="863" t="s">
        <v>8</v>
      </c>
      <c r="I619" s="863"/>
      <c r="J619" s="470"/>
      <c r="K619" s="167"/>
      <c r="L619" s="167"/>
      <c r="M619" s="167"/>
      <c r="N619" s="167"/>
      <c r="O619" s="167"/>
      <c r="P619" s="167"/>
    </row>
    <row r="620" spans="1:16">
      <c r="A620" s="358">
        <v>1</v>
      </c>
      <c r="B620" s="358">
        <v>2</v>
      </c>
      <c r="C620" s="358">
        <v>3</v>
      </c>
      <c r="D620" s="358">
        <v>4</v>
      </c>
      <c r="E620" s="866">
        <v>5</v>
      </c>
      <c r="F620" s="866"/>
      <c r="G620" s="358">
        <v>6</v>
      </c>
      <c r="H620" s="866" t="s">
        <v>11</v>
      </c>
      <c r="I620" s="866"/>
      <c r="J620" s="470"/>
      <c r="K620" s="167"/>
      <c r="L620" s="167"/>
      <c r="M620" s="167"/>
      <c r="N620" s="167"/>
      <c r="O620" s="167"/>
      <c r="P620" s="167"/>
    </row>
    <row r="621" spans="1:16" ht="63">
      <c r="A621" s="358">
        <v>1</v>
      </c>
      <c r="B621" s="611" t="s">
        <v>1410</v>
      </c>
      <c r="C621" s="313" t="s">
        <v>1419</v>
      </c>
      <c r="D621" s="313">
        <v>24</v>
      </c>
      <c r="E621" s="267">
        <v>3</v>
      </c>
      <c r="F621" s="299" t="s">
        <v>18</v>
      </c>
      <c r="G621" s="357" t="s">
        <v>962</v>
      </c>
      <c r="H621" s="359"/>
      <c r="I621" s="360">
        <f>SUM(D621*E621)</f>
        <v>72</v>
      </c>
      <c r="J621" s="470"/>
      <c r="K621" s="167"/>
      <c r="L621" s="167"/>
      <c r="M621" s="167"/>
      <c r="N621" s="167"/>
      <c r="O621" s="167"/>
      <c r="P621" s="167"/>
    </row>
    <row r="622" spans="1:16" ht="63">
      <c r="A622" s="358">
        <v>2</v>
      </c>
      <c r="B622" s="549" t="s">
        <v>1106</v>
      </c>
      <c r="C622" s="313" t="s">
        <v>427</v>
      </c>
      <c r="D622" s="313">
        <v>24</v>
      </c>
      <c r="E622" s="309">
        <v>6</v>
      </c>
      <c r="F622" s="299" t="s">
        <v>18</v>
      </c>
      <c r="G622" s="357" t="s">
        <v>962</v>
      </c>
      <c r="H622" s="359"/>
      <c r="I622" s="639">
        <f t="shared" ref="I622:I631" si="12">SUM(D622*E622)</f>
        <v>144</v>
      </c>
    </row>
    <row r="623" spans="1:16" ht="63">
      <c r="A623" s="358">
        <v>3</v>
      </c>
      <c r="B623" s="611" t="s">
        <v>1408</v>
      </c>
      <c r="C623" s="313" t="s">
        <v>1619</v>
      </c>
      <c r="D623" s="313">
        <v>24</v>
      </c>
      <c r="E623" s="267">
        <v>6</v>
      </c>
      <c r="F623" s="299" t="s">
        <v>18</v>
      </c>
      <c r="G623" s="357" t="s">
        <v>962</v>
      </c>
      <c r="H623" s="359"/>
      <c r="I623" s="639">
        <f t="shared" si="12"/>
        <v>144</v>
      </c>
    </row>
    <row r="624" spans="1:16" ht="63">
      <c r="A624" s="358">
        <v>4</v>
      </c>
      <c r="B624" s="420" t="s">
        <v>1102</v>
      </c>
      <c r="C624" s="313" t="s">
        <v>1620</v>
      </c>
      <c r="D624" s="313">
        <v>24</v>
      </c>
      <c r="E624" s="267">
        <v>6</v>
      </c>
      <c r="F624" s="299" t="s">
        <v>18</v>
      </c>
      <c r="G624" s="357" t="s">
        <v>962</v>
      </c>
      <c r="H624" s="359"/>
      <c r="I624" s="639">
        <f t="shared" si="12"/>
        <v>144</v>
      </c>
    </row>
    <row r="625" spans="1:9" ht="63">
      <c r="A625" s="358">
        <v>5</v>
      </c>
      <c r="B625" s="420" t="s">
        <v>1103</v>
      </c>
      <c r="C625" s="313" t="s">
        <v>1621</v>
      </c>
      <c r="D625" s="313">
        <v>24</v>
      </c>
      <c r="E625" s="388">
        <v>6</v>
      </c>
      <c r="F625" s="384" t="s">
        <v>18</v>
      </c>
      <c r="G625" s="357" t="s">
        <v>962</v>
      </c>
      <c r="H625" s="359"/>
      <c r="I625" s="639">
        <f t="shared" si="12"/>
        <v>144</v>
      </c>
    </row>
    <row r="626" spans="1:9" ht="63">
      <c r="A626" s="358">
        <v>6</v>
      </c>
      <c r="B626" s="632" t="s">
        <v>1413</v>
      </c>
      <c r="C626" s="313" t="s">
        <v>1622</v>
      </c>
      <c r="D626" s="313">
        <v>36</v>
      </c>
      <c r="E626" s="267">
        <v>5</v>
      </c>
      <c r="F626" s="386" t="s">
        <v>18</v>
      </c>
      <c r="G626" s="357" t="s">
        <v>962</v>
      </c>
      <c r="H626" s="359"/>
      <c r="I626" s="639">
        <f t="shared" si="12"/>
        <v>180</v>
      </c>
    </row>
    <row r="627" spans="1:9" ht="78.75">
      <c r="A627" s="358">
        <v>7</v>
      </c>
      <c r="B627" s="420" t="s">
        <v>1104</v>
      </c>
      <c r="C627" s="313" t="s">
        <v>1623</v>
      </c>
      <c r="D627" s="313">
        <v>24</v>
      </c>
      <c r="E627" s="389">
        <v>6</v>
      </c>
      <c r="F627" s="387" t="s">
        <v>18</v>
      </c>
      <c r="G627" s="357" t="s">
        <v>962</v>
      </c>
      <c r="H627" s="359"/>
      <c r="I627" s="639">
        <f t="shared" si="12"/>
        <v>144</v>
      </c>
    </row>
    <row r="628" spans="1:9" ht="63">
      <c r="A628" s="358">
        <v>8</v>
      </c>
      <c r="B628" s="269" t="s">
        <v>1105</v>
      </c>
      <c r="C628" s="313" t="s">
        <v>1623</v>
      </c>
      <c r="D628" s="313">
        <v>36</v>
      </c>
      <c r="E628" s="267">
        <v>6</v>
      </c>
      <c r="F628" s="386" t="s">
        <v>18</v>
      </c>
      <c r="G628" s="357" t="s">
        <v>962</v>
      </c>
      <c r="H628" s="359"/>
      <c r="I628" s="639">
        <f t="shared" si="12"/>
        <v>216</v>
      </c>
    </row>
    <row r="629" spans="1:9" ht="63">
      <c r="A629" s="633">
        <v>9</v>
      </c>
      <c r="B629" s="632" t="s">
        <v>1414</v>
      </c>
      <c r="C629" s="313" t="s">
        <v>1624</v>
      </c>
      <c r="D629" s="313">
        <v>24</v>
      </c>
      <c r="E629" s="267">
        <v>4</v>
      </c>
      <c r="F629" s="386" t="s">
        <v>18</v>
      </c>
      <c r="G629" s="698" t="s">
        <v>962</v>
      </c>
      <c r="H629" s="634"/>
      <c r="I629" s="639">
        <f t="shared" si="12"/>
        <v>96</v>
      </c>
    </row>
    <row r="630" spans="1:9" ht="63">
      <c r="A630" s="633">
        <v>10</v>
      </c>
      <c r="B630" s="632" t="s">
        <v>1415</v>
      </c>
      <c r="C630" s="313" t="s">
        <v>427</v>
      </c>
      <c r="D630" s="313">
        <v>12</v>
      </c>
      <c r="E630" s="267">
        <v>0.5</v>
      </c>
      <c r="F630" s="386" t="s">
        <v>18</v>
      </c>
      <c r="G630" s="698" t="s">
        <v>962</v>
      </c>
      <c r="H630" s="634"/>
      <c r="I630" s="639">
        <f t="shared" si="12"/>
        <v>6</v>
      </c>
    </row>
    <row r="631" spans="1:9" ht="63">
      <c r="A631" s="358">
        <v>11</v>
      </c>
      <c r="B631" s="420" t="s">
        <v>961</v>
      </c>
      <c r="C631" s="313" t="s">
        <v>19</v>
      </c>
      <c r="D631" s="313">
        <v>12</v>
      </c>
      <c r="E631" s="390">
        <v>2</v>
      </c>
      <c r="F631" s="385" t="s">
        <v>18</v>
      </c>
      <c r="G631" s="357" t="s">
        <v>962</v>
      </c>
      <c r="H631" s="359"/>
      <c r="I631" s="639">
        <f t="shared" si="12"/>
        <v>24</v>
      </c>
    </row>
    <row r="632" spans="1:9">
      <c r="A632" s="135"/>
      <c r="B632" s="864" t="s">
        <v>16</v>
      </c>
      <c r="C632" s="865"/>
      <c r="D632" s="865"/>
      <c r="E632" s="865"/>
      <c r="F632" s="865"/>
      <c r="G632" s="865"/>
      <c r="H632" s="275"/>
      <c r="I632" s="276">
        <f>SUM(I621:I631)</f>
        <v>1314</v>
      </c>
    </row>
    <row r="635" spans="1:9">
      <c r="D635" s="758" t="s">
        <v>1447</v>
      </c>
      <c r="E635" s="758"/>
      <c r="F635" s="758"/>
      <c r="G635" s="356"/>
      <c r="H635" s="356"/>
    </row>
    <row r="636" spans="1:9">
      <c r="E636" s="356" t="s">
        <v>17</v>
      </c>
      <c r="F636" s="356"/>
      <c r="G636" s="356"/>
      <c r="H636" s="356"/>
    </row>
    <row r="637" spans="1:9">
      <c r="E637" s="356"/>
      <c r="F637" s="356"/>
      <c r="G637" s="356"/>
      <c r="H637" s="356"/>
    </row>
    <row r="638" spans="1:9">
      <c r="E638" s="356"/>
      <c r="F638" s="356"/>
      <c r="G638" s="356"/>
      <c r="H638" s="356"/>
    </row>
    <row r="639" spans="1:9">
      <c r="E639" s="356"/>
      <c r="F639" s="356"/>
      <c r="G639" s="356"/>
      <c r="H639" s="356"/>
    </row>
    <row r="640" spans="1:9">
      <c r="C640" s="284"/>
      <c r="D640" s="284"/>
      <c r="E640" s="362"/>
      <c r="F640" s="362"/>
      <c r="G640" s="362"/>
      <c r="H640" s="356"/>
    </row>
    <row r="641" spans="4:9">
      <c r="E641" s="356"/>
      <c r="F641" s="356"/>
      <c r="G641" s="356"/>
      <c r="H641" s="356"/>
    </row>
    <row r="642" spans="4:9">
      <c r="E642" s="733" t="s">
        <v>1382</v>
      </c>
      <c r="F642" s="356"/>
      <c r="G642" s="356"/>
      <c r="H642" s="356"/>
    </row>
    <row r="643" spans="4:9">
      <c r="D643" s="758" t="s">
        <v>446</v>
      </c>
      <c r="E643" s="758"/>
      <c r="F643" s="758"/>
    </row>
    <row r="644" spans="4:9" ht="15.75" customHeight="1">
      <c r="E644" s="637"/>
      <c r="F644" s="637"/>
      <c r="G644" s="637"/>
      <c r="H644" s="637"/>
      <c r="I644" s="637"/>
    </row>
    <row r="645" spans="4:9" ht="15.75" customHeight="1">
      <c r="E645" s="637"/>
      <c r="F645" s="637"/>
      <c r="G645" s="637"/>
      <c r="H645" s="637"/>
      <c r="I645" s="637"/>
    </row>
    <row r="646" spans="4:9" ht="15.75" customHeight="1">
      <c r="E646" s="637"/>
      <c r="F646" s="637"/>
      <c r="G646" s="637"/>
      <c r="H646" s="637"/>
      <c r="I646" s="637"/>
    </row>
    <row r="647" spans="4:9" ht="15.75" customHeight="1">
      <c r="E647" s="637"/>
      <c r="F647" s="637"/>
      <c r="G647" s="637"/>
      <c r="H647" s="637"/>
      <c r="I647" s="637"/>
    </row>
    <row r="648" spans="4:9" ht="15.75" customHeight="1">
      <c r="E648" s="637"/>
      <c r="F648" s="637"/>
      <c r="G648" s="637"/>
      <c r="H648" s="637"/>
      <c r="I648" s="637"/>
    </row>
    <row r="649" spans="4:9" ht="15.75" customHeight="1">
      <c r="E649" s="637"/>
      <c r="F649" s="637"/>
      <c r="G649" s="637"/>
      <c r="H649" s="637"/>
      <c r="I649" s="637"/>
    </row>
    <row r="650" spans="4:9" ht="15.75" customHeight="1">
      <c r="E650" s="637"/>
      <c r="F650" s="637"/>
      <c r="G650" s="637"/>
      <c r="H650" s="637"/>
      <c r="I650" s="637"/>
    </row>
    <row r="651" spans="4:9" ht="15.75" customHeight="1">
      <c r="E651" s="637"/>
      <c r="F651" s="637"/>
      <c r="G651" s="637"/>
      <c r="H651" s="637"/>
      <c r="I651" s="637"/>
    </row>
    <row r="652" spans="4:9" ht="15.75" customHeight="1">
      <c r="E652" s="637"/>
      <c r="F652" s="637"/>
      <c r="G652" s="637"/>
      <c r="H652" s="637"/>
      <c r="I652" s="637"/>
    </row>
    <row r="653" spans="4:9" ht="15.75" customHeight="1">
      <c r="E653" s="637"/>
      <c r="F653" s="637"/>
      <c r="G653" s="637"/>
      <c r="H653" s="637"/>
      <c r="I653" s="637"/>
    </row>
    <row r="654" spans="4:9" ht="15.75" customHeight="1">
      <c r="E654" s="637"/>
      <c r="F654" s="637"/>
      <c r="G654" s="637"/>
      <c r="H654" s="637"/>
      <c r="I654" s="637"/>
    </row>
    <row r="655" spans="4:9" ht="15.75" customHeight="1">
      <c r="E655" s="637"/>
      <c r="F655" s="637"/>
      <c r="G655" s="637"/>
      <c r="H655" s="637"/>
      <c r="I655" s="637"/>
    </row>
    <row r="656" spans="4:9" ht="15.75" customHeight="1">
      <c r="E656" s="637"/>
      <c r="F656" s="637"/>
      <c r="G656" s="637"/>
      <c r="H656" s="637"/>
      <c r="I656" s="637"/>
    </row>
    <row r="657" spans="1:11" ht="15.75" customHeight="1">
      <c r="E657" s="637"/>
      <c r="F657" s="637"/>
      <c r="G657" s="637"/>
      <c r="H657" s="637"/>
      <c r="I657" s="637"/>
    </row>
    <row r="658" spans="1:11" ht="15.75" customHeight="1">
      <c r="E658" s="637"/>
      <c r="F658" s="637"/>
      <c r="G658" s="637"/>
      <c r="H658" s="637"/>
      <c r="I658" s="637"/>
    </row>
    <row r="659" spans="1:11" ht="15.75" customHeight="1">
      <c r="E659" s="637"/>
      <c r="F659" s="637"/>
      <c r="G659" s="637"/>
      <c r="H659" s="637"/>
      <c r="I659" s="637"/>
    </row>
    <row r="660" spans="1:11">
      <c r="A660" s="759" t="s">
        <v>0</v>
      </c>
      <c r="B660" s="759"/>
      <c r="C660" s="759"/>
      <c r="D660" s="759"/>
      <c r="E660" s="759"/>
      <c r="F660" s="759"/>
      <c r="G660" s="759"/>
      <c r="H660" s="759"/>
      <c r="I660" s="759"/>
    </row>
    <row r="662" spans="1:11">
      <c r="A662" s="113" t="s">
        <v>1</v>
      </c>
      <c r="C662" s="113" t="s">
        <v>920</v>
      </c>
    </row>
    <row r="663" spans="1:11">
      <c r="A663" s="113" t="s">
        <v>2</v>
      </c>
      <c r="C663" s="113" t="s">
        <v>24</v>
      </c>
    </row>
    <row r="664" spans="1:11">
      <c r="A664" s="113" t="s">
        <v>3</v>
      </c>
      <c r="C664" s="113" t="s">
        <v>310</v>
      </c>
      <c r="K664" s="274"/>
    </row>
    <row r="665" spans="1:11">
      <c r="K665" s="274"/>
    </row>
    <row r="666" spans="1:11" ht="43.5" customHeight="1">
      <c r="A666" s="270" t="s">
        <v>4</v>
      </c>
      <c r="B666" s="270" t="s">
        <v>5</v>
      </c>
      <c r="C666" s="270" t="s">
        <v>9</v>
      </c>
      <c r="D666" s="271" t="s">
        <v>10</v>
      </c>
      <c r="E666" s="863" t="s">
        <v>6</v>
      </c>
      <c r="F666" s="863"/>
      <c r="G666" s="270" t="s">
        <v>7</v>
      </c>
      <c r="H666" s="863" t="s">
        <v>8</v>
      </c>
      <c r="I666" s="863"/>
      <c r="K666" s="274"/>
    </row>
    <row r="667" spans="1:11" ht="21" customHeight="1">
      <c r="A667" s="266">
        <v>1</v>
      </c>
      <c r="B667" s="266">
        <v>2</v>
      </c>
      <c r="C667" s="266">
        <v>3</v>
      </c>
      <c r="D667" s="266">
        <v>4</v>
      </c>
      <c r="E667" s="866">
        <v>5</v>
      </c>
      <c r="F667" s="866"/>
      <c r="G667" s="266">
        <v>6</v>
      </c>
      <c r="H667" s="866" t="s">
        <v>11</v>
      </c>
      <c r="I667" s="866"/>
      <c r="K667" s="274"/>
    </row>
    <row r="668" spans="1:11" ht="67.5" customHeight="1">
      <c r="A668" s="266">
        <v>1</v>
      </c>
      <c r="B668" s="111" t="s">
        <v>1146</v>
      </c>
      <c r="C668" s="6" t="s">
        <v>426</v>
      </c>
      <c r="D668" s="6">
        <v>48</v>
      </c>
      <c r="E668" s="6">
        <v>0.08</v>
      </c>
      <c r="F668" s="266" t="s">
        <v>18</v>
      </c>
      <c r="G668" s="268" t="s">
        <v>985</v>
      </c>
      <c r="H668" s="281"/>
      <c r="I668" s="273">
        <f>SUM(D668*E668)</f>
        <v>3.84</v>
      </c>
      <c r="K668" s="274"/>
    </row>
    <row r="669" spans="1:11" ht="67.5" customHeight="1">
      <c r="A669" s="266">
        <v>2</v>
      </c>
      <c r="B669" s="111" t="s">
        <v>1151</v>
      </c>
      <c r="C669" s="6" t="s">
        <v>426</v>
      </c>
      <c r="D669" s="6">
        <f>24*12</f>
        <v>288</v>
      </c>
      <c r="E669" s="6">
        <v>1.5</v>
      </c>
      <c r="F669" s="266" t="s">
        <v>18</v>
      </c>
      <c r="G669" s="268" t="s">
        <v>985</v>
      </c>
      <c r="H669" s="281"/>
      <c r="I669" s="273">
        <f t="shared" ref="I669:I673" si="13">SUM(D669*E669)</f>
        <v>432</v>
      </c>
      <c r="K669" s="274"/>
    </row>
    <row r="670" spans="1:11" ht="68.25" customHeight="1">
      <c r="A670" s="266">
        <v>3</v>
      </c>
      <c r="B670" s="111" t="s">
        <v>1147</v>
      </c>
      <c r="C670" s="6" t="s">
        <v>426</v>
      </c>
      <c r="D670" s="6">
        <f>12*24</f>
        <v>288</v>
      </c>
      <c r="E670" s="6">
        <v>1.5</v>
      </c>
      <c r="F670" s="266" t="s">
        <v>18</v>
      </c>
      <c r="G670" s="268" t="s">
        <v>985</v>
      </c>
      <c r="H670" s="281"/>
      <c r="I670" s="273">
        <f t="shared" si="13"/>
        <v>432</v>
      </c>
      <c r="K670" s="274"/>
    </row>
    <row r="671" spans="1:11" ht="68.25" customHeight="1">
      <c r="A671" s="266">
        <v>4</v>
      </c>
      <c r="B671" s="111" t="s">
        <v>1148</v>
      </c>
      <c r="C671" s="6" t="s">
        <v>427</v>
      </c>
      <c r="D671" s="6">
        <f>14*12</f>
        <v>168</v>
      </c>
      <c r="E671" s="6">
        <v>2</v>
      </c>
      <c r="F671" s="266" t="s">
        <v>18</v>
      </c>
      <c r="G671" s="268" t="s">
        <v>985</v>
      </c>
      <c r="H671" s="281"/>
      <c r="I671" s="273">
        <f t="shared" si="13"/>
        <v>336</v>
      </c>
      <c r="K671" s="274"/>
    </row>
    <row r="672" spans="1:11" ht="61.5" customHeight="1">
      <c r="A672" s="266">
        <v>5</v>
      </c>
      <c r="B672" s="111" t="s">
        <v>1149</v>
      </c>
      <c r="C672" s="6" t="s">
        <v>427</v>
      </c>
      <c r="D672" s="6">
        <v>792</v>
      </c>
      <c r="E672" s="6">
        <v>0.08</v>
      </c>
      <c r="F672" s="266" t="s">
        <v>18</v>
      </c>
      <c r="G672" s="268" t="s">
        <v>985</v>
      </c>
      <c r="H672" s="281"/>
      <c r="I672" s="639">
        <f>(D672*E672)</f>
        <v>63.36</v>
      </c>
    </row>
    <row r="673" spans="1:9" ht="66.75" customHeight="1">
      <c r="A673" s="408">
        <v>6</v>
      </c>
      <c r="B673" s="111" t="s">
        <v>1150</v>
      </c>
      <c r="C673" s="6" t="s">
        <v>19</v>
      </c>
      <c r="D673" s="6">
        <v>12</v>
      </c>
      <c r="E673" s="6">
        <v>3</v>
      </c>
      <c r="F673" s="408" t="s">
        <v>18</v>
      </c>
      <c r="G673" s="268" t="s">
        <v>985</v>
      </c>
      <c r="H673" s="281"/>
      <c r="I673" s="411">
        <f t="shared" si="13"/>
        <v>36</v>
      </c>
    </row>
    <row r="674" spans="1:9">
      <c r="A674" s="135"/>
      <c r="B674" s="864" t="s">
        <v>16</v>
      </c>
      <c r="C674" s="865"/>
      <c r="D674" s="865"/>
      <c r="E674" s="865"/>
      <c r="F674" s="865"/>
      <c r="G674" s="867"/>
      <c r="H674" s="275"/>
      <c r="I674" s="276">
        <f>SUM(I668:I673)</f>
        <v>1303.1999999999998</v>
      </c>
    </row>
    <row r="676" spans="1:9">
      <c r="E676" s="758" t="s">
        <v>1447</v>
      </c>
      <c r="F676" s="758"/>
      <c r="G676" s="758"/>
      <c r="H676" s="758"/>
    </row>
    <row r="677" spans="1:9">
      <c r="E677" s="758" t="s">
        <v>17</v>
      </c>
      <c r="F677" s="758"/>
      <c r="G677" s="758"/>
      <c r="H677" s="758"/>
    </row>
    <row r="678" spans="1:9">
      <c r="F678" s="482"/>
      <c r="G678" s="482"/>
      <c r="H678" s="482"/>
    </row>
    <row r="679" spans="1:9">
      <c r="F679" s="482"/>
      <c r="G679" s="482"/>
      <c r="H679" s="482"/>
    </row>
    <row r="680" spans="1:9">
      <c r="F680" s="482"/>
      <c r="G680" s="482"/>
      <c r="H680" s="482"/>
    </row>
    <row r="681" spans="1:9">
      <c r="E681" s="336"/>
      <c r="G681" s="637"/>
      <c r="H681" s="637"/>
    </row>
    <row r="682" spans="1:9">
      <c r="E682" s="703"/>
      <c r="F682" s="733" t="s">
        <v>309</v>
      </c>
      <c r="G682" s="731"/>
      <c r="H682" s="731"/>
    </row>
    <row r="683" spans="1:9">
      <c r="E683" s="482"/>
      <c r="F683" s="482"/>
      <c r="G683" s="482"/>
      <c r="H683" s="482"/>
    </row>
    <row r="684" spans="1:9">
      <c r="E684" s="482"/>
      <c r="F684" s="482"/>
      <c r="G684" s="482"/>
      <c r="H684" s="482"/>
    </row>
    <row r="685" spans="1:9">
      <c r="E685" s="482"/>
      <c r="F685" s="482"/>
      <c r="G685" s="482"/>
      <c r="H685" s="482"/>
    </row>
    <row r="686" spans="1:9">
      <c r="E686" s="482"/>
      <c r="F686" s="482"/>
      <c r="G686" s="482"/>
      <c r="H686" s="482"/>
    </row>
    <row r="687" spans="1:9">
      <c r="E687" s="482"/>
      <c r="F687" s="482"/>
      <c r="G687" s="482"/>
      <c r="H687" s="482"/>
    </row>
    <row r="688" spans="1:9">
      <c r="E688" s="482"/>
      <c r="F688" s="482"/>
      <c r="G688" s="482"/>
      <c r="H688" s="482"/>
    </row>
    <row r="689" spans="5:8">
      <c r="E689" s="482"/>
      <c r="F689" s="482"/>
      <c r="G689" s="482"/>
      <c r="H689" s="482"/>
    </row>
    <row r="690" spans="5:8">
      <c r="E690" s="482"/>
      <c r="F690" s="482"/>
      <c r="G690" s="482"/>
      <c r="H690" s="482"/>
    </row>
    <row r="691" spans="5:8">
      <c r="E691" s="482"/>
      <c r="F691" s="482"/>
      <c r="G691" s="482"/>
      <c r="H691" s="482"/>
    </row>
    <row r="692" spans="5:8">
      <c r="E692" s="482"/>
      <c r="F692" s="482"/>
      <c r="G692" s="482"/>
      <c r="H692" s="482"/>
    </row>
    <row r="693" spans="5:8">
      <c r="E693" s="482"/>
      <c r="F693" s="482"/>
      <c r="G693" s="482"/>
      <c r="H693" s="482"/>
    </row>
    <row r="694" spans="5:8">
      <c r="E694" s="482"/>
      <c r="F694" s="482"/>
      <c r="G694" s="482"/>
      <c r="H694" s="482"/>
    </row>
    <row r="695" spans="5:8">
      <c r="E695" s="482"/>
      <c r="F695" s="482"/>
      <c r="G695" s="482"/>
      <c r="H695" s="482"/>
    </row>
    <row r="696" spans="5:8">
      <c r="E696" s="482"/>
      <c r="F696" s="482"/>
      <c r="G696" s="482"/>
      <c r="H696" s="482"/>
    </row>
    <row r="697" spans="5:8">
      <c r="E697" s="482"/>
      <c r="F697" s="482"/>
      <c r="G697" s="482"/>
      <c r="H697" s="482"/>
    </row>
    <row r="698" spans="5:8">
      <c r="E698" s="482"/>
      <c r="F698" s="482"/>
      <c r="G698" s="482"/>
      <c r="H698" s="482"/>
    </row>
    <row r="699" spans="5:8">
      <c r="E699" s="482"/>
      <c r="F699" s="482"/>
      <c r="G699" s="482"/>
      <c r="H699" s="482"/>
    </row>
    <row r="700" spans="5:8">
      <c r="E700" s="482"/>
      <c r="F700" s="482"/>
      <c r="G700" s="482"/>
      <c r="H700" s="482"/>
    </row>
    <row r="701" spans="5:8">
      <c r="E701" s="482"/>
      <c r="F701" s="482"/>
      <c r="G701" s="482"/>
      <c r="H701" s="482"/>
    </row>
    <row r="702" spans="5:8">
      <c r="E702" s="482"/>
      <c r="F702" s="482"/>
      <c r="G702" s="482"/>
      <c r="H702" s="482"/>
    </row>
    <row r="703" spans="5:8">
      <c r="E703" s="482"/>
      <c r="F703" s="482"/>
      <c r="G703" s="482"/>
      <c r="H703" s="482"/>
    </row>
    <row r="704" spans="5:8">
      <c r="E704" s="482"/>
      <c r="F704" s="482"/>
      <c r="G704" s="482"/>
      <c r="H704" s="482"/>
    </row>
    <row r="705" spans="3:8">
      <c r="E705" s="482"/>
      <c r="F705" s="482"/>
      <c r="G705" s="482"/>
      <c r="H705" s="482"/>
    </row>
    <row r="706" spans="3:8">
      <c r="E706" s="482"/>
      <c r="F706" s="482"/>
      <c r="G706" s="482"/>
      <c r="H706" s="482"/>
    </row>
    <row r="707" spans="3:8">
      <c r="E707" s="482"/>
      <c r="F707" s="482"/>
      <c r="G707" s="482"/>
      <c r="H707" s="482"/>
    </row>
    <row r="708" spans="3:8">
      <c r="E708" s="482"/>
      <c r="F708" s="482"/>
      <c r="G708" s="482"/>
      <c r="H708" s="482"/>
    </row>
    <row r="709" spans="3:8">
      <c r="E709" s="482"/>
      <c r="F709" s="482"/>
      <c r="G709" s="482"/>
      <c r="H709" s="482"/>
    </row>
    <row r="710" spans="3:8">
      <c r="E710" s="482"/>
      <c r="F710" s="482"/>
      <c r="G710" s="482"/>
      <c r="H710" s="482"/>
    </row>
    <row r="711" spans="3:8">
      <c r="E711" s="482"/>
      <c r="F711" s="482"/>
      <c r="G711" s="482"/>
      <c r="H711" s="482"/>
    </row>
    <row r="712" spans="3:8">
      <c r="E712" s="482"/>
      <c r="F712" s="482"/>
      <c r="G712" s="482"/>
      <c r="H712" s="482"/>
    </row>
    <row r="713" spans="3:8">
      <c r="E713" s="482"/>
      <c r="F713" s="482"/>
      <c r="G713" s="482"/>
      <c r="H713" s="482"/>
    </row>
    <row r="714" spans="3:8">
      <c r="E714" s="482"/>
      <c r="F714" s="482"/>
      <c r="G714" s="482"/>
      <c r="H714" s="482"/>
    </row>
    <row r="715" spans="3:8">
      <c r="E715" s="482"/>
      <c r="F715" s="482"/>
      <c r="G715" s="482"/>
      <c r="H715" s="482"/>
    </row>
    <row r="716" spans="3:8">
      <c r="E716" s="482"/>
      <c r="F716" s="482"/>
      <c r="G716" s="482"/>
      <c r="H716" s="482"/>
    </row>
    <row r="717" spans="3:8">
      <c r="E717" s="482"/>
      <c r="F717" s="482"/>
      <c r="G717" s="482"/>
      <c r="H717" s="482"/>
    </row>
    <row r="718" spans="3:8">
      <c r="E718" s="482"/>
      <c r="F718" s="482"/>
      <c r="G718" s="482"/>
      <c r="H718" s="482"/>
    </row>
    <row r="719" spans="3:8">
      <c r="E719" s="482"/>
      <c r="F719" s="482"/>
      <c r="G719" s="482"/>
      <c r="H719" s="482"/>
    </row>
    <row r="720" spans="3:8">
      <c r="C720" s="284"/>
      <c r="H720" s="229"/>
    </row>
    <row r="721" spans="1:9">
      <c r="A721" s="759" t="s">
        <v>0</v>
      </c>
      <c r="B721" s="759"/>
      <c r="C721" s="759"/>
      <c r="D721" s="759"/>
      <c r="E721" s="759"/>
      <c r="F721" s="759"/>
      <c r="G721" s="759"/>
      <c r="H721" s="759"/>
      <c r="I721" s="759"/>
    </row>
    <row r="723" spans="1:9">
      <c r="A723" s="113" t="s">
        <v>1</v>
      </c>
      <c r="C723" s="113" t="s">
        <v>314</v>
      </c>
    </row>
    <row r="724" spans="1:9">
      <c r="A724" s="113" t="s">
        <v>2</v>
      </c>
      <c r="C724" s="113" t="s">
        <v>310</v>
      </c>
    </row>
    <row r="725" spans="1:9">
      <c r="A725" s="113" t="s">
        <v>3</v>
      </c>
      <c r="C725" s="113" t="s">
        <v>310</v>
      </c>
    </row>
    <row r="727" spans="1:9" ht="47.25">
      <c r="A727" s="270" t="s">
        <v>4</v>
      </c>
      <c r="B727" s="270" t="s">
        <v>5</v>
      </c>
      <c r="C727" s="270" t="s">
        <v>9</v>
      </c>
      <c r="D727" s="271" t="s">
        <v>10</v>
      </c>
      <c r="E727" s="863" t="s">
        <v>6</v>
      </c>
      <c r="F727" s="863"/>
      <c r="G727" s="270" t="s">
        <v>7</v>
      </c>
      <c r="H727" s="863" t="s">
        <v>8</v>
      </c>
      <c r="I727" s="863"/>
    </row>
    <row r="728" spans="1:9">
      <c r="A728" s="266">
        <v>1</v>
      </c>
      <c r="B728" s="266">
        <v>2</v>
      </c>
      <c r="C728" s="266">
        <v>3</v>
      </c>
      <c r="D728" s="266">
        <v>4</v>
      </c>
      <c r="E728" s="866">
        <v>5</v>
      </c>
      <c r="F728" s="866"/>
      <c r="G728" s="266">
        <v>6</v>
      </c>
      <c r="H728" s="866" t="s">
        <v>11</v>
      </c>
      <c r="I728" s="866"/>
    </row>
    <row r="729" spans="1:9" ht="51.75" customHeight="1">
      <c r="A729" s="266">
        <v>1</v>
      </c>
      <c r="B729" s="136" t="s">
        <v>326</v>
      </c>
      <c r="C729" s="702" t="s">
        <v>19</v>
      </c>
      <c r="D729" s="267">
        <v>4</v>
      </c>
      <c r="E729" s="267">
        <v>4</v>
      </c>
      <c r="F729" s="314" t="s">
        <v>18</v>
      </c>
      <c r="G729" s="268" t="s">
        <v>955</v>
      </c>
      <c r="H729" s="281"/>
      <c r="I729" s="273">
        <f>SUM(D729*E729)</f>
        <v>16</v>
      </c>
    </row>
    <row r="730" spans="1:9" ht="70.5" customHeight="1">
      <c r="A730" s="266">
        <v>2</v>
      </c>
      <c r="B730" s="330" t="s">
        <v>327</v>
      </c>
      <c r="C730" s="702" t="s">
        <v>1547</v>
      </c>
      <c r="D730" s="267">
        <v>12</v>
      </c>
      <c r="E730" s="267">
        <v>4</v>
      </c>
      <c r="F730" s="314" t="s">
        <v>18</v>
      </c>
      <c r="G730" s="268" t="s">
        <v>955</v>
      </c>
      <c r="H730" s="281"/>
      <c r="I730" s="273">
        <f t="shared" ref="I730:I742" si="14">SUM(D730*E730)</f>
        <v>48</v>
      </c>
    </row>
    <row r="731" spans="1:9" ht="51.75" customHeight="1">
      <c r="A731" s="266">
        <v>3</v>
      </c>
      <c r="B731" s="330" t="s">
        <v>328</v>
      </c>
      <c r="C731" s="702" t="str">
        <f t="shared" ref="C731:C741" si="15">C730</f>
        <v>Laporan / Kali</v>
      </c>
      <c r="D731" s="267">
        <v>24</v>
      </c>
      <c r="E731" s="267">
        <v>3</v>
      </c>
      <c r="F731" s="314" t="s">
        <v>18</v>
      </c>
      <c r="G731" s="268" t="s">
        <v>955</v>
      </c>
      <c r="H731" s="281"/>
      <c r="I731" s="273">
        <f t="shared" si="14"/>
        <v>72</v>
      </c>
    </row>
    <row r="732" spans="1:9" ht="54.75" customHeight="1">
      <c r="A732" s="266">
        <v>4</v>
      </c>
      <c r="B732" s="307" t="s">
        <v>25</v>
      </c>
      <c r="C732" s="702" t="str">
        <f t="shared" si="15"/>
        <v>Laporan / Kali</v>
      </c>
      <c r="D732" s="267">
        <v>24</v>
      </c>
      <c r="E732" s="267">
        <v>2.5</v>
      </c>
      <c r="F732" s="314" t="s">
        <v>18</v>
      </c>
      <c r="G732" s="268" t="s">
        <v>955</v>
      </c>
      <c r="H732" s="281"/>
      <c r="I732" s="273">
        <f t="shared" si="14"/>
        <v>60</v>
      </c>
    </row>
    <row r="733" spans="1:9" ht="53.25" customHeight="1">
      <c r="A733" s="266">
        <v>5</v>
      </c>
      <c r="B733" s="330" t="s">
        <v>26</v>
      </c>
      <c r="C733" s="702" t="str">
        <f t="shared" si="15"/>
        <v>Laporan / Kali</v>
      </c>
      <c r="D733" s="267">
        <v>9</v>
      </c>
      <c r="E733" s="267">
        <v>7.5</v>
      </c>
      <c r="F733" s="314" t="s">
        <v>18</v>
      </c>
      <c r="G733" s="268" t="s">
        <v>955</v>
      </c>
      <c r="H733" s="281"/>
      <c r="I733" s="273">
        <f t="shared" si="14"/>
        <v>67.5</v>
      </c>
    </row>
    <row r="734" spans="1:9" ht="81.75" customHeight="1">
      <c r="A734" s="266">
        <v>6</v>
      </c>
      <c r="B734" s="330" t="s">
        <v>27</v>
      </c>
      <c r="C734" s="702" t="str">
        <f t="shared" si="15"/>
        <v>Laporan / Kali</v>
      </c>
      <c r="D734" s="267">
        <v>9</v>
      </c>
      <c r="E734" s="267">
        <v>7.5</v>
      </c>
      <c r="F734" s="314" t="s">
        <v>18</v>
      </c>
      <c r="G734" s="268" t="s">
        <v>955</v>
      </c>
      <c r="H734" s="281"/>
      <c r="I734" s="273">
        <f t="shared" si="14"/>
        <v>67.5</v>
      </c>
    </row>
    <row r="735" spans="1:9" ht="56.25" customHeight="1">
      <c r="A735" s="266">
        <v>7</v>
      </c>
      <c r="B735" s="330" t="s">
        <v>28</v>
      </c>
      <c r="C735" s="702" t="str">
        <f t="shared" si="15"/>
        <v>Laporan / Kali</v>
      </c>
      <c r="D735" s="267">
        <v>9</v>
      </c>
      <c r="E735" s="267">
        <f>7.5</f>
        <v>7.5</v>
      </c>
      <c r="F735" s="314" t="s">
        <v>18</v>
      </c>
      <c r="G735" s="268" t="s">
        <v>955</v>
      </c>
      <c r="H735" s="281"/>
      <c r="I735" s="273">
        <f t="shared" si="14"/>
        <v>67.5</v>
      </c>
    </row>
    <row r="736" spans="1:9" ht="64.5" customHeight="1">
      <c r="A736" s="266">
        <v>8</v>
      </c>
      <c r="B736" s="330" t="s">
        <v>29</v>
      </c>
      <c r="C736" s="702" t="str">
        <f t="shared" si="15"/>
        <v>Laporan / Kali</v>
      </c>
      <c r="D736" s="267">
        <v>18</v>
      </c>
      <c r="E736" s="267">
        <v>5</v>
      </c>
      <c r="F736" s="314" t="s">
        <v>18</v>
      </c>
      <c r="G736" s="268" t="s">
        <v>955</v>
      </c>
      <c r="H736" s="281"/>
      <c r="I736" s="273">
        <f t="shared" si="14"/>
        <v>90</v>
      </c>
    </row>
    <row r="737" spans="1:9" ht="53.25" customHeight="1">
      <c r="A737" s="266">
        <v>9</v>
      </c>
      <c r="B737" s="136" t="s">
        <v>30</v>
      </c>
      <c r="C737" s="702" t="str">
        <f t="shared" si="15"/>
        <v>Laporan / Kali</v>
      </c>
      <c r="D737" s="267">
        <v>24</v>
      </c>
      <c r="E737" s="267">
        <v>7.5</v>
      </c>
      <c r="F737" s="314" t="s">
        <v>18</v>
      </c>
      <c r="G737" s="268" t="s">
        <v>955</v>
      </c>
      <c r="H737" s="281"/>
      <c r="I737" s="273">
        <f t="shared" si="14"/>
        <v>180</v>
      </c>
    </row>
    <row r="738" spans="1:9" ht="78.75">
      <c r="A738" s="266">
        <v>10</v>
      </c>
      <c r="B738" s="316" t="s">
        <v>329</v>
      </c>
      <c r="C738" s="702" t="str">
        <f t="shared" si="15"/>
        <v>Laporan / Kali</v>
      </c>
      <c r="D738" s="267">
        <v>24</v>
      </c>
      <c r="E738" s="267">
        <v>7.5</v>
      </c>
      <c r="F738" s="314" t="s">
        <v>18</v>
      </c>
      <c r="G738" s="268" t="s">
        <v>955</v>
      </c>
      <c r="H738" s="281"/>
      <c r="I738" s="273">
        <f t="shared" si="14"/>
        <v>180</v>
      </c>
    </row>
    <row r="739" spans="1:9" ht="84" customHeight="1">
      <c r="A739" s="266">
        <v>11</v>
      </c>
      <c r="B739" s="136" t="s">
        <v>456</v>
      </c>
      <c r="C739" s="702" t="str">
        <f t="shared" si="15"/>
        <v>Laporan / Kali</v>
      </c>
      <c r="D739" s="267">
        <v>24</v>
      </c>
      <c r="E739" s="267">
        <v>7.5</v>
      </c>
      <c r="F739" s="314" t="s">
        <v>18</v>
      </c>
      <c r="G739" s="268" t="s">
        <v>955</v>
      </c>
      <c r="H739" s="281"/>
      <c r="I739" s="273">
        <f t="shared" si="14"/>
        <v>180</v>
      </c>
    </row>
    <row r="740" spans="1:9" ht="83.25" customHeight="1">
      <c r="A740" s="266">
        <v>12</v>
      </c>
      <c r="B740" s="316" t="s">
        <v>330</v>
      </c>
      <c r="C740" s="702" t="str">
        <f t="shared" si="15"/>
        <v>Laporan / Kali</v>
      </c>
      <c r="D740" s="267">
        <v>24</v>
      </c>
      <c r="E740" s="267">
        <v>5</v>
      </c>
      <c r="F740" s="314" t="s">
        <v>18</v>
      </c>
      <c r="G740" s="268" t="s">
        <v>955</v>
      </c>
      <c r="H740" s="281"/>
      <c r="I740" s="273">
        <f t="shared" si="14"/>
        <v>120</v>
      </c>
    </row>
    <row r="741" spans="1:9" ht="68.25" customHeight="1">
      <c r="A741" s="266">
        <v>13</v>
      </c>
      <c r="B741" s="136" t="s">
        <v>486</v>
      </c>
      <c r="C741" s="702" t="str">
        <f t="shared" si="15"/>
        <v>Laporan / Kali</v>
      </c>
      <c r="D741" s="267">
        <v>24</v>
      </c>
      <c r="E741" s="267">
        <v>6</v>
      </c>
      <c r="F741" s="314" t="s">
        <v>18</v>
      </c>
      <c r="G741" s="268" t="s">
        <v>955</v>
      </c>
      <c r="H741" s="281"/>
      <c r="I741" s="273">
        <f t="shared" si="14"/>
        <v>144</v>
      </c>
    </row>
    <row r="742" spans="1:9" ht="59.25" customHeight="1">
      <c r="A742" s="266">
        <v>14</v>
      </c>
      <c r="B742" s="136" t="s">
        <v>487</v>
      </c>
      <c r="C742" s="232" t="s">
        <v>767</v>
      </c>
      <c r="D742" s="267">
        <v>12</v>
      </c>
      <c r="E742" s="267">
        <v>3</v>
      </c>
      <c r="F742" s="314" t="s">
        <v>18</v>
      </c>
      <c r="G742" s="268" t="s">
        <v>955</v>
      </c>
      <c r="H742" s="281"/>
      <c r="I742" s="273">
        <f t="shared" si="14"/>
        <v>36</v>
      </c>
    </row>
    <row r="743" spans="1:9">
      <c r="A743" s="135"/>
      <c r="B743" s="864" t="s">
        <v>16</v>
      </c>
      <c r="C743" s="865"/>
      <c r="D743" s="865"/>
      <c r="E743" s="865"/>
      <c r="F743" s="865"/>
      <c r="G743" s="867"/>
      <c r="H743" s="275">
        <f>SUM(I729:I742)</f>
        <v>1328.5</v>
      </c>
      <c r="I743" s="276">
        <f>SUM(I729:I742)</f>
        <v>1328.5</v>
      </c>
    </row>
    <row r="745" spans="1:9">
      <c r="D745" s="758" t="s">
        <v>1447</v>
      </c>
      <c r="E745" s="758"/>
      <c r="F745" s="758"/>
      <c r="G745" s="229"/>
      <c r="H745" s="229"/>
    </row>
    <row r="746" spans="1:9">
      <c r="E746" s="229" t="s">
        <v>17</v>
      </c>
      <c r="F746" s="229"/>
      <c r="G746" s="229"/>
      <c r="H746" s="229"/>
    </row>
    <row r="747" spans="1:9">
      <c r="E747" s="229"/>
      <c r="F747" s="229"/>
      <c r="G747" s="229"/>
      <c r="H747" s="229"/>
    </row>
    <row r="748" spans="1:9">
      <c r="E748" s="229"/>
      <c r="F748" s="229"/>
      <c r="G748" s="229"/>
      <c r="H748" s="229"/>
    </row>
    <row r="749" spans="1:9">
      <c r="C749" s="284"/>
      <c r="D749" s="284"/>
      <c r="E749" s="285"/>
      <c r="F749" s="285"/>
      <c r="G749" s="285"/>
      <c r="H749" s="229"/>
    </row>
    <row r="750" spans="1:9">
      <c r="E750" s="229"/>
      <c r="F750" s="229"/>
      <c r="G750" s="229"/>
      <c r="H750" s="229"/>
    </row>
    <row r="751" spans="1:9">
      <c r="E751" s="733" t="s">
        <v>447</v>
      </c>
      <c r="F751" s="229"/>
      <c r="G751" s="229"/>
      <c r="H751" s="229"/>
    </row>
    <row r="752" spans="1:9">
      <c r="E752" s="731" t="s">
        <v>321</v>
      </c>
      <c r="F752" s="229"/>
      <c r="G752" s="229"/>
      <c r="H752" s="229"/>
    </row>
    <row r="753" spans="1:11">
      <c r="E753" s="672"/>
      <c r="F753" s="672"/>
      <c r="G753" s="672"/>
      <c r="H753" s="672"/>
    </row>
    <row r="754" spans="1:11">
      <c r="E754" s="672"/>
      <c r="F754" s="672"/>
      <c r="G754" s="672"/>
      <c r="H754" s="672"/>
    </row>
    <row r="755" spans="1:11">
      <c r="E755" s="229"/>
      <c r="F755" s="229"/>
      <c r="G755" s="229"/>
      <c r="H755" s="229"/>
    </row>
    <row r="756" spans="1:11">
      <c r="E756" s="637"/>
      <c r="F756" s="637"/>
      <c r="G756" s="637"/>
      <c r="H756" s="637"/>
    </row>
    <row r="757" spans="1:11">
      <c r="E757" s="229"/>
      <c r="F757" s="229"/>
      <c r="G757" s="229"/>
      <c r="H757" s="229"/>
    </row>
    <row r="758" spans="1:11">
      <c r="A758" s="759" t="s">
        <v>0</v>
      </c>
      <c r="B758" s="759"/>
      <c r="C758" s="759"/>
      <c r="D758" s="759"/>
      <c r="E758" s="759"/>
      <c r="F758" s="759"/>
      <c r="G758" s="759"/>
      <c r="H758" s="759"/>
      <c r="I758" s="759"/>
    </row>
    <row r="760" spans="1:11">
      <c r="A760" s="113" t="s">
        <v>1</v>
      </c>
      <c r="C760" s="113" t="s">
        <v>60</v>
      </c>
    </row>
    <row r="761" spans="1:11">
      <c r="A761" s="113" t="s">
        <v>2</v>
      </c>
      <c r="C761" s="113" t="s">
        <v>554</v>
      </c>
    </row>
    <row r="762" spans="1:11">
      <c r="A762" s="113" t="s">
        <v>3</v>
      </c>
      <c r="C762" s="113" t="s">
        <v>310</v>
      </c>
    </row>
    <row r="763" spans="1:11">
      <c r="K763" s="274"/>
    </row>
    <row r="764" spans="1:11" ht="47.25">
      <c r="A764" s="270" t="s">
        <v>4</v>
      </c>
      <c r="B764" s="270" t="s">
        <v>5</v>
      </c>
      <c r="C764" s="270" t="s">
        <v>9</v>
      </c>
      <c r="D764" s="271" t="s">
        <v>10</v>
      </c>
      <c r="E764" s="863" t="s">
        <v>6</v>
      </c>
      <c r="F764" s="863"/>
      <c r="G764" s="270" t="s">
        <v>7</v>
      </c>
      <c r="H764" s="863" t="s">
        <v>8</v>
      </c>
      <c r="I764" s="863"/>
      <c r="K764" s="274"/>
    </row>
    <row r="765" spans="1:11">
      <c r="A765" s="266">
        <v>1</v>
      </c>
      <c r="B765" s="266">
        <v>2</v>
      </c>
      <c r="C765" s="266">
        <v>3</v>
      </c>
      <c r="D765" s="266">
        <v>4</v>
      </c>
      <c r="E765" s="866">
        <v>5</v>
      </c>
      <c r="F765" s="866"/>
      <c r="G765" s="266">
        <v>6</v>
      </c>
      <c r="H765" s="866" t="s">
        <v>11</v>
      </c>
      <c r="I765" s="866"/>
      <c r="K765" s="274"/>
    </row>
    <row r="766" spans="1:11" ht="66.75" customHeight="1">
      <c r="A766" s="266">
        <v>1</v>
      </c>
      <c r="B766" s="179" t="s">
        <v>1017</v>
      </c>
      <c r="C766" s="331" t="s">
        <v>944</v>
      </c>
      <c r="D766" s="266">
        <v>220</v>
      </c>
      <c r="E766" s="266">
        <v>0.16</v>
      </c>
      <c r="F766" s="266" t="s">
        <v>18</v>
      </c>
      <c r="G766" s="268" t="s">
        <v>955</v>
      </c>
      <c r="H766" s="281"/>
      <c r="I766" s="273">
        <f t="shared" ref="I766:I771" si="16">SUM(D766*E766)</f>
        <v>35.200000000000003</v>
      </c>
      <c r="K766" s="274"/>
    </row>
    <row r="767" spans="1:11" ht="67.5" customHeight="1">
      <c r="A767" s="266">
        <v>2</v>
      </c>
      <c r="B767" s="179" t="s">
        <v>1162</v>
      </c>
      <c r="C767" s="331" t="s">
        <v>944</v>
      </c>
      <c r="D767" s="266">
        <v>220</v>
      </c>
      <c r="E767" s="266">
        <v>1</v>
      </c>
      <c r="F767" s="266" t="s">
        <v>18</v>
      </c>
      <c r="G767" s="268" t="s">
        <v>955</v>
      </c>
      <c r="H767" s="281"/>
      <c r="I767" s="273">
        <f t="shared" si="16"/>
        <v>220</v>
      </c>
      <c r="K767" s="274"/>
    </row>
    <row r="768" spans="1:11" ht="52.5" customHeight="1">
      <c r="A768" s="674">
        <v>3</v>
      </c>
      <c r="B768" s="179" t="s">
        <v>1550</v>
      </c>
      <c r="C768" s="674" t="s">
        <v>944</v>
      </c>
      <c r="D768" s="674">
        <v>213</v>
      </c>
      <c r="E768" s="674">
        <v>5</v>
      </c>
      <c r="F768" s="674" t="s">
        <v>18</v>
      </c>
      <c r="G768" s="268" t="s">
        <v>955</v>
      </c>
      <c r="H768" s="281"/>
      <c r="I768" s="639">
        <f t="shared" si="16"/>
        <v>1065</v>
      </c>
      <c r="K768" s="274"/>
    </row>
    <row r="769" spans="1:11" ht="67.5" customHeight="1">
      <c r="A769" s="479">
        <v>4</v>
      </c>
      <c r="B769" s="179" t="s">
        <v>1548</v>
      </c>
      <c r="C769" s="479" t="s">
        <v>1163</v>
      </c>
      <c r="D769" s="479">
        <v>213</v>
      </c>
      <c r="E769" s="479">
        <v>5</v>
      </c>
      <c r="F769" s="479" t="s">
        <v>18</v>
      </c>
      <c r="G769" s="268" t="s">
        <v>955</v>
      </c>
      <c r="H769" s="281"/>
      <c r="I769" s="481">
        <f t="shared" si="16"/>
        <v>1065</v>
      </c>
      <c r="K769" s="274"/>
    </row>
    <row r="770" spans="1:11" ht="61.5" customHeight="1">
      <c r="A770" s="266">
        <v>5</v>
      </c>
      <c r="B770" s="179" t="s">
        <v>1549</v>
      </c>
      <c r="C770" s="331" t="s">
        <v>944</v>
      </c>
      <c r="D770" s="266">
        <v>433</v>
      </c>
      <c r="E770" s="266">
        <v>0.5</v>
      </c>
      <c r="F770" s="266" t="s">
        <v>18</v>
      </c>
      <c r="G770" s="268" t="s">
        <v>955</v>
      </c>
      <c r="H770" s="281"/>
      <c r="I770" s="481">
        <f t="shared" si="16"/>
        <v>216.5</v>
      </c>
      <c r="K770" s="274"/>
    </row>
    <row r="771" spans="1:11" ht="61.5" customHeight="1">
      <c r="A771" s="479">
        <v>6</v>
      </c>
      <c r="B771" s="419" t="s">
        <v>961</v>
      </c>
      <c r="C771" s="479" t="s">
        <v>19</v>
      </c>
      <c r="D771" s="479">
        <v>12</v>
      </c>
      <c r="E771" s="479">
        <v>3</v>
      </c>
      <c r="F771" s="479" t="s">
        <v>430</v>
      </c>
      <c r="G771" s="268" t="s">
        <v>955</v>
      </c>
      <c r="H771" s="281"/>
      <c r="I771" s="481">
        <f t="shared" si="16"/>
        <v>36</v>
      </c>
      <c r="K771" s="274"/>
    </row>
    <row r="772" spans="1:11" ht="24.95" customHeight="1">
      <c r="A772" s="135"/>
      <c r="B772" s="864" t="s">
        <v>16</v>
      </c>
      <c r="C772" s="865"/>
      <c r="D772" s="865"/>
      <c r="E772" s="865"/>
      <c r="F772" s="865"/>
      <c r="G772" s="867"/>
      <c r="H772" s="275"/>
      <c r="I772" s="276">
        <f>SUM(I766:I770)</f>
        <v>2601.6999999999998</v>
      </c>
    </row>
    <row r="774" spans="1:11">
      <c r="D774" s="758" t="s">
        <v>1447</v>
      </c>
      <c r="E774" s="758"/>
      <c r="F774" s="758"/>
      <c r="G774" s="229"/>
      <c r="H774" s="229"/>
    </row>
    <row r="775" spans="1:11">
      <c r="E775" s="229" t="s">
        <v>17</v>
      </c>
      <c r="F775" s="229"/>
      <c r="G775" s="229"/>
      <c r="H775" s="229"/>
    </row>
    <row r="776" spans="1:11">
      <c r="E776" s="229"/>
      <c r="F776" s="229"/>
      <c r="G776" s="229"/>
      <c r="H776" s="229"/>
    </row>
    <row r="777" spans="1:11">
      <c r="E777" s="229"/>
      <c r="F777" s="229"/>
      <c r="G777" s="229"/>
      <c r="H777" s="229"/>
    </row>
    <row r="778" spans="1:11">
      <c r="E778" s="229"/>
      <c r="F778" s="229"/>
      <c r="G778" s="229"/>
      <c r="H778" s="229"/>
    </row>
    <row r="779" spans="1:11">
      <c r="C779" s="284"/>
      <c r="D779" s="284"/>
      <c r="E779" s="933" t="s">
        <v>350</v>
      </c>
      <c r="F779" s="285"/>
      <c r="G779" s="285"/>
      <c r="H779" s="229"/>
    </row>
    <row r="780" spans="1:11">
      <c r="D780" s="261" t="s">
        <v>413</v>
      </c>
      <c r="E780" s="261"/>
      <c r="F780" s="261"/>
      <c r="G780" s="261"/>
      <c r="H780" s="229"/>
    </row>
    <row r="781" spans="1:11">
      <c r="D781" s="261"/>
      <c r="E781" s="261"/>
      <c r="F781" s="261"/>
      <c r="G781" s="261"/>
      <c r="H781" s="368"/>
    </row>
    <row r="782" spans="1:11">
      <c r="D782" s="261"/>
      <c r="E782" s="261"/>
      <c r="F782" s="261"/>
      <c r="G782" s="261"/>
      <c r="H782" s="368"/>
    </row>
    <row r="783" spans="1:11">
      <c r="D783" s="261"/>
      <c r="E783" s="261"/>
      <c r="F783" s="261"/>
      <c r="G783" s="261"/>
      <c r="H783" s="368"/>
    </row>
    <row r="784" spans="1:11">
      <c r="D784" s="261"/>
      <c r="E784" s="261"/>
      <c r="F784" s="261"/>
      <c r="G784" s="261"/>
      <c r="H784" s="368"/>
    </row>
    <row r="785" spans="4:8">
      <c r="D785" s="261"/>
      <c r="E785" s="261"/>
      <c r="F785" s="261"/>
      <c r="G785" s="261"/>
      <c r="H785" s="368"/>
    </row>
    <row r="786" spans="4:8">
      <c r="D786" s="261"/>
      <c r="E786" s="934" t="s">
        <v>1561</v>
      </c>
      <c r="F786" s="261"/>
      <c r="G786" s="261"/>
      <c r="H786" s="368"/>
    </row>
    <row r="787" spans="4:8">
      <c r="D787" s="781" t="s">
        <v>1580</v>
      </c>
      <c r="E787" s="781"/>
      <c r="F787" s="781"/>
      <c r="G787" s="261"/>
      <c r="H787" s="368"/>
    </row>
    <row r="788" spans="4:8">
      <c r="D788" s="261"/>
      <c r="E788" s="261"/>
      <c r="F788" s="261"/>
      <c r="G788" s="261"/>
      <c r="H788" s="368"/>
    </row>
    <row r="789" spans="4:8">
      <c r="D789" s="261"/>
      <c r="E789" s="261"/>
      <c r="F789" s="261"/>
      <c r="G789" s="261"/>
      <c r="H789" s="368"/>
    </row>
    <row r="790" spans="4:8">
      <c r="D790" s="261"/>
      <c r="E790" s="261"/>
      <c r="F790" s="261"/>
      <c r="G790" s="261"/>
      <c r="H790" s="368"/>
    </row>
    <row r="791" spans="4:8">
      <c r="D791" s="261"/>
      <c r="E791" s="261"/>
      <c r="F791" s="261"/>
      <c r="G791" s="261"/>
      <c r="H791" s="368"/>
    </row>
    <row r="792" spans="4:8">
      <c r="D792" s="261"/>
      <c r="E792" s="261"/>
      <c r="F792" s="261"/>
      <c r="G792" s="261"/>
      <c r="H792" s="368"/>
    </row>
    <row r="793" spans="4:8">
      <c r="D793" s="261"/>
      <c r="E793" s="261"/>
      <c r="F793" s="261"/>
      <c r="G793" s="261"/>
      <c r="H793" s="368"/>
    </row>
    <row r="794" spans="4:8">
      <c r="D794" s="261"/>
      <c r="E794" s="261"/>
      <c r="F794" s="261"/>
      <c r="G794" s="261"/>
      <c r="H794" s="368"/>
    </row>
    <row r="795" spans="4:8">
      <c r="D795" s="261"/>
      <c r="E795" s="261"/>
      <c r="F795" s="261"/>
      <c r="G795" s="261"/>
      <c r="H795" s="368"/>
    </row>
    <row r="796" spans="4:8">
      <c r="D796" s="261"/>
      <c r="E796" s="261"/>
      <c r="F796" s="261"/>
      <c r="G796" s="261"/>
      <c r="H796" s="368"/>
    </row>
    <row r="797" spans="4:8">
      <c r="D797" s="261"/>
      <c r="E797" s="261"/>
      <c r="F797" s="261"/>
      <c r="G797" s="261"/>
      <c r="H797" s="368"/>
    </row>
    <row r="798" spans="4:8">
      <c r="D798" s="261"/>
      <c r="E798" s="261"/>
      <c r="F798" s="261"/>
      <c r="G798" s="261"/>
      <c r="H798" s="368"/>
    </row>
    <row r="799" spans="4:8">
      <c r="D799" s="261"/>
      <c r="E799" s="261"/>
      <c r="F799" s="261"/>
      <c r="G799" s="261"/>
      <c r="H799" s="368"/>
    </row>
    <row r="800" spans="4:8">
      <c r="D800" s="261"/>
      <c r="E800" s="261"/>
      <c r="F800" s="261"/>
      <c r="G800" s="261"/>
      <c r="H800" s="368"/>
    </row>
    <row r="801" spans="4:8">
      <c r="D801" s="261"/>
      <c r="E801" s="261"/>
      <c r="F801" s="261"/>
      <c r="G801" s="261"/>
      <c r="H801" s="368"/>
    </row>
    <row r="802" spans="4:8">
      <c r="D802" s="261"/>
      <c r="E802" s="261"/>
      <c r="F802" s="261"/>
      <c r="G802" s="261"/>
      <c r="H802" s="368"/>
    </row>
    <row r="803" spans="4:8">
      <c r="D803" s="261"/>
      <c r="E803" s="261"/>
      <c r="F803" s="261"/>
      <c r="G803" s="261"/>
      <c r="H803" s="368"/>
    </row>
    <row r="804" spans="4:8">
      <c r="D804" s="261"/>
      <c r="E804" s="261"/>
      <c r="F804" s="261"/>
      <c r="G804" s="261"/>
      <c r="H804" s="368"/>
    </row>
    <row r="805" spans="4:8">
      <c r="D805" s="261"/>
      <c r="E805" s="261"/>
      <c r="F805" s="261"/>
      <c r="G805" s="261"/>
      <c r="H805" s="368"/>
    </row>
    <row r="806" spans="4:8">
      <c r="D806" s="261"/>
      <c r="E806" s="261"/>
      <c r="F806" s="261"/>
      <c r="G806" s="261"/>
      <c r="H806" s="368"/>
    </row>
    <row r="807" spans="4:8">
      <c r="D807" s="261"/>
      <c r="E807" s="261"/>
      <c r="F807" s="261"/>
      <c r="G807" s="261"/>
      <c r="H807" s="689"/>
    </row>
    <row r="808" spans="4:8">
      <c r="D808" s="261"/>
      <c r="E808" s="261"/>
      <c r="F808" s="261"/>
      <c r="G808" s="261"/>
      <c r="H808" s="689"/>
    </row>
    <row r="809" spans="4:8">
      <c r="D809" s="261"/>
      <c r="E809" s="261"/>
      <c r="F809" s="261"/>
      <c r="G809" s="261"/>
      <c r="H809" s="689"/>
    </row>
    <row r="810" spans="4:8">
      <c r="D810" s="261"/>
      <c r="E810" s="261"/>
      <c r="F810" s="261"/>
      <c r="G810" s="261"/>
      <c r="H810" s="689"/>
    </row>
    <row r="811" spans="4:8">
      <c r="D811" s="261"/>
      <c r="E811" s="261"/>
      <c r="F811" s="261"/>
      <c r="G811" s="261"/>
      <c r="H811" s="689"/>
    </row>
    <row r="812" spans="4:8">
      <c r="D812" s="261"/>
      <c r="E812" s="261"/>
      <c r="F812" s="261"/>
      <c r="G812" s="261"/>
      <c r="H812" s="689"/>
    </row>
    <row r="813" spans="4:8">
      <c r="D813" s="261"/>
      <c r="E813" s="261"/>
      <c r="F813" s="261"/>
      <c r="G813" s="261"/>
      <c r="H813" s="368"/>
    </row>
    <row r="814" spans="4:8">
      <c r="D814" s="261"/>
      <c r="E814" s="261"/>
      <c r="F814" s="261"/>
      <c r="G814" s="261"/>
      <c r="H814" s="368"/>
    </row>
    <row r="815" spans="4:8">
      <c r="D815" s="261"/>
      <c r="E815" s="261"/>
      <c r="F815" s="261"/>
      <c r="G815" s="261"/>
      <c r="H815" s="368"/>
    </row>
    <row r="816" spans="4:8">
      <c r="D816" s="261"/>
      <c r="E816" s="261"/>
      <c r="F816" s="261"/>
      <c r="G816" s="261"/>
      <c r="H816" s="368"/>
    </row>
    <row r="817" spans="1:9">
      <c r="D817" s="261"/>
      <c r="E817" s="261"/>
      <c r="F817" s="261"/>
      <c r="G817" s="261"/>
      <c r="H817" s="368"/>
    </row>
    <row r="818" spans="1:9">
      <c r="D818" s="261"/>
      <c r="E818" s="261"/>
      <c r="F818" s="261"/>
      <c r="G818" s="261"/>
      <c r="H818" s="368"/>
    </row>
    <row r="819" spans="1:9">
      <c r="D819" s="261"/>
      <c r="E819" s="261"/>
      <c r="F819" s="261"/>
      <c r="G819" s="261"/>
      <c r="H819" s="368"/>
    </row>
    <row r="820" spans="1:9">
      <c r="A820" s="759" t="s">
        <v>0</v>
      </c>
      <c r="B820" s="759"/>
      <c r="C820" s="759"/>
      <c r="D820" s="759"/>
      <c r="E820" s="759"/>
      <c r="F820" s="759"/>
      <c r="G820" s="759"/>
      <c r="H820" s="759"/>
      <c r="I820" s="759"/>
    </row>
    <row r="822" spans="1:9">
      <c r="A822" s="113" t="s">
        <v>1</v>
      </c>
      <c r="C822" s="113" t="s">
        <v>1416</v>
      </c>
    </row>
    <row r="823" spans="1:9">
      <c r="A823" s="113" t="s">
        <v>2</v>
      </c>
      <c r="C823" s="113" t="s">
        <v>554</v>
      </c>
    </row>
    <row r="824" spans="1:9">
      <c r="A824" s="113" t="s">
        <v>3</v>
      </c>
      <c r="C824" s="113" t="s">
        <v>310</v>
      </c>
    </row>
    <row r="826" spans="1:9" ht="47.25">
      <c r="A826" s="370" t="s">
        <v>4</v>
      </c>
      <c r="B826" s="370" t="s">
        <v>5</v>
      </c>
      <c r="C826" s="370" t="s">
        <v>9</v>
      </c>
      <c r="D826" s="271" t="s">
        <v>10</v>
      </c>
      <c r="E826" s="863" t="s">
        <v>6</v>
      </c>
      <c r="F826" s="863"/>
      <c r="G826" s="370" t="s">
        <v>7</v>
      </c>
      <c r="H826" s="863" t="s">
        <v>8</v>
      </c>
      <c r="I826" s="863"/>
    </row>
    <row r="827" spans="1:9">
      <c r="A827" s="371">
        <v>1</v>
      </c>
      <c r="B827" s="371">
        <v>2</v>
      </c>
      <c r="C827" s="371">
        <v>3</v>
      </c>
      <c r="D827" s="371">
        <v>4</v>
      </c>
      <c r="E827" s="866">
        <v>5</v>
      </c>
      <c r="F827" s="866"/>
      <c r="G827" s="371">
        <v>6</v>
      </c>
      <c r="H827" s="866" t="s">
        <v>11</v>
      </c>
      <c r="I827" s="866"/>
    </row>
    <row r="828" spans="1:9" ht="53.25" customHeight="1">
      <c r="A828" s="371">
        <v>1</v>
      </c>
      <c r="B828" s="661" t="s">
        <v>1551</v>
      </c>
      <c r="C828" s="702" t="s">
        <v>1559</v>
      </c>
      <c r="D828" s="673">
        <f>12</f>
        <v>12</v>
      </c>
      <c r="E828" s="673">
        <v>2</v>
      </c>
      <c r="F828" s="371" t="s">
        <v>18</v>
      </c>
      <c r="G828" s="268" t="s">
        <v>955</v>
      </c>
      <c r="H828" s="281"/>
      <c r="I828" s="375">
        <f>SUM(D828*E828)</f>
        <v>24</v>
      </c>
    </row>
    <row r="829" spans="1:9" ht="53.25" customHeight="1">
      <c r="A829" s="371">
        <v>2</v>
      </c>
      <c r="B829" s="661" t="s">
        <v>1552</v>
      </c>
      <c r="C829" s="702" t="s">
        <v>1560</v>
      </c>
      <c r="D829" s="673">
        <f>7*9*3</f>
        <v>189</v>
      </c>
      <c r="E829" s="673">
        <v>2</v>
      </c>
      <c r="F829" s="371" t="s">
        <v>18</v>
      </c>
      <c r="G829" s="268" t="s">
        <v>955</v>
      </c>
      <c r="H829" s="281"/>
      <c r="I829" s="639">
        <f t="shared" ref="I829:I835" si="17">SUM(D829*E829)</f>
        <v>378</v>
      </c>
    </row>
    <row r="830" spans="1:9" ht="54.75" customHeight="1">
      <c r="A830" s="371">
        <v>3</v>
      </c>
      <c r="B830" s="661" t="s">
        <v>1553</v>
      </c>
      <c r="C830" s="702" t="str">
        <f t="shared" ref="C830:C835" si="18">C829</f>
        <v>Laporan / Kali / Arsip</v>
      </c>
      <c r="D830" s="673">
        <v>189</v>
      </c>
      <c r="E830" s="673">
        <v>2</v>
      </c>
      <c r="F830" s="371" t="s">
        <v>18</v>
      </c>
      <c r="G830" s="268" t="s">
        <v>955</v>
      </c>
      <c r="H830" s="281"/>
      <c r="I830" s="639">
        <f t="shared" si="17"/>
        <v>378</v>
      </c>
    </row>
    <row r="831" spans="1:9" ht="51" customHeight="1">
      <c r="A831" s="674">
        <v>4</v>
      </c>
      <c r="B831" s="661" t="s">
        <v>1554</v>
      </c>
      <c r="C831" s="702" t="str">
        <f t="shared" si="18"/>
        <v>Laporan / Kali / Arsip</v>
      </c>
      <c r="D831" s="673">
        <f>7*4</f>
        <v>28</v>
      </c>
      <c r="E831" s="673">
        <v>1</v>
      </c>
      <c r="F831" s="674" t="s">
        <v>18</v>
      </c>
      <c r="G831" s="268" t="s">
        <v>955</v>
      </c>
      <c r="H831" s="281"/>
      <c r="I831" s="639">
        <f t="shared" si="17"/>
        <v>28</v>
      </c>
    </row>
    <row r="832" spans="1:9" ht="50.25" customHeight="1">
      <c r="A832" s="674">
        <v>5</v>
      </c>
      <c r="B832" s="661" t="s">
        <v>1555</v>
      </c>
      <c r="C832" s="702" t="str">
        <f t="shared" si="18"/>
        <v>Laporan / Kali / Arsip</v>
      </c>
      <c r="D832" s="673">
        <f>12*7</f>
        <v>84</v>
      </c>
      <c r="E832" s="673">
        <v>3</v>
      </c>
      <c r="F832" s="674" t="s">
        <v>18</v>
      </c>
      <c r="G832" s="268" t="s">
        <v>955</v>
      </c>
      <c r="H832" s="281"/>
      <c r="I832" s="639">
        <f t="shared" si="17"/>
        <v>252</v>
      </c>
    </row>
    <row r="833" spans="1:9" ht="51.75" customHeight="1">
      <c r="A833" s="674">
        <v>6</v>
      </c>
      <c r="B833" s="661" t="s">
        <v>1556</v>
      </c>
      <c r="C833" s="702" t="str">
        <f t="shared" si="18"/>
        <v>Laporan / Kali / Arsip</v>
      </c>
      <c r="D833" s="673">
        <f>7*3</f>
        <v>21</v>
      </c>
      <c r="E833" s="673">
        <v>3</v>
      </c>
      <c r="F833" s="674" t="s">
        <v>18</v>
      </c>
      <c r="G833" s="268" t="s">
        <v>955</v>
      </c>
      <c r="H833" s="281"/>
      <c r="I833" s="639">
        <f t="shared" si="17"/>
        <v>63</v>
      </c>
    </row>
    <row r="834" spans="1:9" ht="54.75" customHeight="1">
      <c r="A834" s="674">
        <v>7</v>
      </c>
      <c r="B834" s="661" t="s">
        <v>1557</v>
      </c>
      <c r="C834" s="702" t="str">
        <f t="shared" si="18"/>
        <v>Laporan / Kali / Arsip</v>
      </c>
      <c r="D834" s="673">
        <f>12*3</f>
        <v>36</v>
      </c>
      <c r="E834" s="673">
        <v>4</v>
      </c>
      <c r="F834" s="674" t="s">
        <v>18</v>
      </c>
      <c r="G834" s="268" t="s">
        <v>955</v>
      </c>
      <c r="H834" s="281"/>
      <c r="I834" s="639">
        <f t="shared" si="17"/>
        <v>144</v>
      </c>
    </row>
    <row r="835" spans="1:9" ht="52.5" customHeight="1">
      <c r="A835" s="371">
        <v>8</v>
      </c>
      <c r="B835" s="661" t="s">
        <v>1558</v>
      </c>
      <c r="C835" s="702" t="str">
        <f t="shared" si="18"/>
        <v>Laporan / Kali / Arsip</v>
      </c>
      <c r="D835" s="673">
        <v>12</v>
      </c>
      <c r="E835" s="673">
        <v>3</v>
      </c>
      <c r="F835" s="371" t="s">
        <v>18</v>
      </c>
      <c r="G835" s="268" t="s">
        <v>955</v>
      </c>
      <c r="H835" s="281"/>
      <c r="I835" s="639">
        <f t="shared" si="17"/>
        <v>36</v>
      </c>
    </row>
    <row r="836" spans="1:9">
      <c r="A836" s="135"/>
      <c r="B836" s="864" t="s">
        <v>16</v>
      </c>
      <c r="C836" s="865"/>
      <c r="D836" s="865"/>
      <c r="E836" s="865"/>
      <c r="F836" s="865"/>
      <c r="G836" s="867"/>
      <c r="H836" s="275"/>
      <c r="I836" s="276">
        <f>SUM(I828:I835)</f>
        <v>1303</v>
      </c>
    </row>
    <row r="838" spans="1:9">
      <c r="D838" s="758" t="s">
        <v>1447</v>
      </c>
      <c r="E838" s="758"/>
      <c r="F838" s="758"/>
      <c r="G838" s="277"/>
      <c r="H838" s="368"/>
    </row>
    <row r="839" spans="1:9">
      <c r="E839" s="368" t="s">
        <v>17</v>
      </c>
      <c r="F839" s="368"/>
      <c r="G839" s="368"/>
      <c r="H839" s="368"/>
    </row>
    <row r="840" spans="1:9">
      <c r="E840" s="368"/>
      <c r="F840" s="368"/>
      <c r="G840" s="368"/>
      <c r="H840" s="368"/>
    </row>
    <row r="841" spans="1:9">
      <c r="E841" s="368"/>
      <c r="F841" s="368"/>
      <c r="G841" s="368"/>
      <c r="H841" s="368"/>
    </row>
    <row r="842" spans="1:9">
      <c r="E842" s="368"/>
      <c r="F842" s="368"/>
      <c r="G842" s="368"/>
      <c r="H842" s="368"/>
    </row>
    <row r="843" spans="1:9">
      <c r="C843" s="284"/>
      <c r="D843" s="284" t="s">
        <v>1579</v>
      </c>
      <c r="E843" s="367"/>
      <c r="F843" s="372"/>
      <c r="G843" s="372"/>
      <c r="H843" s="368"/>
    </row>
    <row r="844" spans="1:9">
      <c r="D844" s="261"/>
      <c r="E844" s="261"/>
      <c r="F844" s="261"/>
      <c r="G844" s="261"/>
      <c r="H844" s="368"/>
    </row>
    <row r="845" spans="1:9">
      <c r="C845" s="367"/>
      <c r="D845" s="367"/>
      <c r="E845" s="367"/>
      <c r="F845" s="367"/>
      <c r="G845" s="367"/>
      <c r="H845" s="368"/>
    </row>
    <row r="846" spans="1:9">
      <c r="C846" s="367"/>
      <c r="D846" s="367"/>
      <c r="E846" s="367"/>
      <c r="F846" s="367"/>
      <c r="G846" s="367"/>
      <c r="H846" s="368"/>
    </row>
    <row r="847" spans="1:9">
      <c r="C847" s="367"/>
      <c r="D847" s="367"/>
      <c r="E847" s="367"/>
      <c r="F847" s="367"/>
      <c r="G847" s="367"/>
      <c r="H847" s="368"/>
    </row>
    <row r="848" spans="1:9">
      <c r="C848" s="367"/>
      <c r="D848" s="367"/>
      <c r="E848" s="367"/>
      <c r="F848" s="367"/>
      <c r="G848" s="367"/>
      <c r="H848" s="368"/>
    </row>
    <row r="849" spans="3:8">
      <c r="C849" s="367"/>
      <c r="D849" s="367"/>
      <c r="E849" s="367"/>
      <c r="F849" s="367"/>
      <c r="G849" s="367"/>
      <c r="H849" s="368"/>
    </row>
    <row r="850" spans="3:8">
      <c r="C850" s="367"/>
      <c r="D850" s="367"/>
      <c r="E850" s="367"/>
      <c r="F850" s="367"/>
      <c r="G850" s="367"/>
      <c r="H850" s="368"/>
    </row>
    <row r="851" spans="3:8">
      <c r="C851" s="367"/>
      <c r="D851" s="367"/>
      <c r="E851" s="367"/>
      <c r="F851" s="367"/>
      <c r="G851" s="367"/>
      <c r="H851" s="368"/>
    </row>
    <row r="852" spans="3:8">
      <c r="C852" s="367"/>
      <c r="D852" s="367"/>
      <c r="E852" s="367"/>
      <c r="F852" s="367"/>
      <c r="G852" s="367"/>
      <c r="H852" s="368"/>
    </row>
    <row r="853" spans="3:8">
      <c r="C853" s="367"/>
      <c r="D853" s="367"/>
      <c r="E853" s="367"/>
      <c r="F853" s="367"/>
      <c r="G853" s="367"/>
      <c r="H853" s="368"/>
    </row>
    <row r="854" spans="3:8">
      <c r="C854" s="367"/>
      <c r="D854" s="367"/>
      <c r="E854" s="367"/>
      <c r="F854" s="367"/>
      <c r="G854" s="367"/>
      <c r="H854" s="368"/>
    </row>
    <row r="855" spans="3:8">
      <c r="C855" s="367"/>
      <c r="D855" s="367"/>
      <c r="E855" s="367"/>
      <c r="F855" s="367"/>
      <c r="G855" s="367"/>
      <c r="H855" s="368"/>
    </row>
    <row r="856" spans="3:8">
      <c r="C856" s="367"/>
      <c r="D856" s="367"/>
      <c r="E856" s="367"/>
      <c r="F856" s="367"/>
      <c r="G856" s="367"/>
      <c r="H856" s="368"/>
    </row>
    <row r="857" spans="3:8">
      <c r="C857" s="367"/>
      <c r="D857" s="367"/>
      <c r="E857" s="367"/>
      <c r="F857" s="367"/>
      <c r="G857" s="367"/>
      <c r="H857" s="368"/>
    </row>
    <row r="858" spans="3:8">
      <c r="C858" s="367"/>
      <c r="D858" s="367"/>
      <c r="E858" s="367"/>
      <c r="F858" s="367"/>
      <c r="G858" s="367"/>
      <c r="H858" s="368"/>
    </row>
    <row r="859" spans="3:8">
      <c r="C859" s="367"/>
      <c r="D859" s="367"/>
      <c r="E859" s="367"/>
      <c r="F859" s="367"/>
      <c r="G859" s="367"/>
      <c r="H859" s="368"/>
    </row>
    <row r="860" spans="3:8">
      <c r="C860" s="367"/>
      <c r="D860" s="367"/>
      <c r="E860" s="367"/>
      <c r="F860" s="367"/>
      <c r="G860" s="367"/>
      <c r="H860" s="368"/>
    </row>
    <row r="861" spans="3:8">
      <c r="C861" s="367"/>
      <c r="D861" s="367"/>
      <c r="E861" s="367"/>
      <c r="F861" s="367"/>
      <c r="G861" s="367"/>
      <c r="H861" s="368"/>
    </row>
    <row r="862" spans="3:8">
      <c r="C862" s="367"/>
      <c r="D862" s="367"/>
      <c r="E862" s="367"/>
      <c r="F862" s="367"/>
      <c r="G862" s="367"/>
      <c r="H862" s="368"/>
    </row>
    <row r="863" spans="3:8">
      <c r="C863" s="367"/>
      <c r="D863" s="367"/>
      <c r="E863" s="367"/>
      <c r="F863" s="367"/>
      <c r="G863" s="367"/>
      <c r="H863" s="368"/>
    </row>
    <row r="864" spans="3:8">
      <c r="C864" s="367"/>
      <c r="D864" s="367"/>
      <c r="E864" s="367"/>
      <c r="F864" s="367"/>
      <c r="G864" s="367"/>
      <c r="H864" s="368"/>
    </row>
    <row r="865" spans="3:8">
      <c r="C865" s="367"/>
      <c r="D865" s="367"/>
      <c r="E865" s="367"/>
      <c r="F865" s="367"/>
      <c r="G865" s="367"/>
      <c r="H865" s="368"/>
    </row>
    <row r="866" spans="3:8">
      <c r="C866" s="367"/>
      <c r="D866" s="367"/>
      <c r="E866" s="367"/>
      <c r="F866" s="367"/>
      <c r="G866" s="367"/>
      <c r="H866" s="368"/>
    </row>
    <row r="867" spans="3:8">
      <c r="C867" s="367"/>
      <c r="D867" s="367"/>
      <c r="E867" s="367"/>
      <c r="F867" s="367"/>
      <c r="G867" s="367"/>
      <c r="H867" s="368"/>
    </row>
    <row r="868" spans="3:8">
      <c r="C868" s="367"/>
      <c r="D868" s="367"/>
      <c r="E868" s="367"/>
      <c r="F868" s="367"/>
      <c r="G868" s="367"/>
      <c r="H868" s="368"/>
    </row>
    <row r="869" spans="3:8">
      <c r="C869" s="367"/>
      <c r="D869" s="367"/>
      <c r="E869" s="367"/>
      <c r="F869" s="367"/>
      <c r="G869" s="367"/>
      <c r="H869" s="368"/>
    </row>
    <row r="870" spans="3:8">
      <c r="C870" s="367"/>
      <c r="D870" s="367"/>
      <c r="E870" s="367"/>
      <c r="F870" s="367"/>
      <c r="G870" s="367"/>
      <c r="H870" s="368"/>
    </row>
    <row r="871" spans="3:8">
      <c r="C871" s="367"/>
      <c r="D871" s="367"/>
      <c r="E871" s="367"/>
      <c r="F871" s="367"/>
      <c r="G871" s="367"/>
      <c r="H871" s="368"/>
    </row>
    <row r="872" spans="3:8">
      <c r="C872" s="367"/>
      <c r="D872" s="367"/>
      <c r="E872" s="367"/>
      <c r="F872" s="367"/>
      <c r="G872" s="367"/>
      <c r="H872" s="368"/>
    </row>
    <row r="873" spans="3:8">
      <c r="C873" s="367"/>
      <c r="D873" s="367"/>
      <c r="E873" s="367"/>
      <c r="F873" s="367"/>
      <c r="G873" s="367"/>
      <c r="H873" s="368"/>
    </row>
    <row r="874" spans="3:8">
      <c r="C874" s="367"/>
      <c r="D874" s="367"/>
      <c r="E874" s="367"/>
      <c r="F874" s="367"/>
      <c r="G874" s="367"/>
      <c r="H874" s="368"/>
    </row>
    <row r="875" spans="3:8">
      <c r="C875" s="367"/>
      <c r="D875" s="367"/>
      <c r="E875" s="367"/>
      <c r="F875" s="367"/>
      <c r="G875" s="367"/>
      <c r="H875" s="368"/>
    </row>
    <row r="876" spans="3:8">
      <c r="C876" s="367"/>
      <c r="D876" s="367"/>
      <c r="E876" s="367"/>
      <c r="F876" s="367"/>
      <c r="G876" s="367"/>
      <c r="H876" s="368"/>
    </row>
    <row r="877" spans="3:8">
      <c r="C877" s="367"/>
      <c r="D877" s="367"/>
      <c r="E877" s="367"/>
      <c r="F877" s="367"/>
      <c r="G877" s="367"/>
      <c r="H877" s="368"/>
    </row>
    <row r="878" spans="3:8">
      <c r="C878" s="367"/>
      <c r="D878" s="367"/>
      <c r="E878" s="367"/>
      <c r="F878" s="367"/>
      <c r="G878" s="367"/>
      <c r="H878" s="368"/>
    </row>
    <row r="879" spans="3:8">
      <c r="C879" s="367"/>
      <c r="D879" s="367"/>
      <c r="E879" s="367"/>
      <c r="F879" s="367"/>
      <c r="G879" s="367"/>
      <c r="H879" s="368"/>
    </row>
    <row r="880" spans="3:8">
      <c r="C880" s="367"/>
      <c r="D880" s="367"/>
      <c r="E880" s="367"/>
      <c r="F880" s="367"/>
      <c r="G880" s="367"/>
      <c r="H880" s="368"/>
    </row>
    <row r="881" spans="1:11">
      <c r="C881" s="367"/>
      <c r="D881" s="367"/>
      <c r="E881" s="367"/>
      <c r="F881" s="367"/>
      <c r="G881" s="367"/>
      <c r="H881" s="368"/>
    </row>
    <row r="882" spans="1:11">
      <c r="A882" s="759" t="s">
        <v>0</v>
      </c>
      <c r="B882" s="759"/>
      <c r="C882" s="759"/>
      <c r="D882" s="759"/>
      <c r="E882" s="759"/>
      <c r="F882" s="759"/>
      <c r="G882" s="759"/>
      <c r="H882" s="759"/>
      <c r="I882" s="759"/>
    </row>
    <row r="884" spans="1:11">
      <c r="A884" s="113" t="s">
        <v>1</v>
      </c>
      <c r="C884" s="113" t="s">
        <v>452</v>
      </c>
    </row>
    <row r="885" spans="1:11">
      <c r="A885" s="113" t="s">
        <v>2</v>
      </c>
      <c r="C885" s="113" t="s">
        <v>310</v>
      </c>
      <c r="K885" s="274"/>
    </row>
    <row r="886" spans="1:11">
      <c r="A886" s="113" t="s">
        <v>3</v>
      </c>
      <c r="C886" s="113" t="s">
        <v>310</v>
      </c>
      <c r="K886" s="274"/>
    </row>
    <row r="887" spans="1:11" ht="30" customHeight="1">
      <c r="K887" s="274"/>
    </row>
    <row r="888" spans="1:11" ht="27" customHeight="1">
      <c r="A888" s="270" t="s">
        <v>4</v>
      </c>
      <c r="B888" s="270" t="s">
        <v>5</v>
      </c>
      <c r="C888" s="270" t="s">
        <v>9</v>
      </c>
      <c r="D888" s="271" t="s">
        <v>10</v>
      </c>
      <c r="E888" s="863" t="s">
        <v>6</v>
      </c>
      <c r="F888" s="863"/>
      <c r="G888" s="270" t="s">
        <v>7</v>
      </c>
      <c r="H888" s="863" t="s">
        <v>8</v>
      </c>
      <c r="I888" s="863"/>
      <c r="K888" s="274"/>
    </row>
    <row r="889" spans="1:11" ht="18" customHeight="1">
      <c r="A889" s="266">
        <v>1</v>
      </c>
      <c r="B889" s="266">
        <v>2</v>
      </c>
      <c r="C889" s="266">
        <v>3</v>
      </c>
      <c r="D889" s="266">
        <v>4</v>
      </c>
      <c r="E889" s="866">
        <v>5</v>
      </c>
      <c r="F889" s="866"/>
      <c r="G889" s="266">
        <v>6</v>
      </c>
      <c r="H889" s="866" t="s">
        <v>11</v>
      </c>
      <c r="I889" s="866"/>
      <c r="K889" s="274"/>
    </row>
    <row r="890" spans="1:11" ht="67.5" customHeight="1">
      <c r="A890" s="266">
        <v>1</v>
      </c>
      <c r="B890" s="136" t="s">
        <v>458</v>
      </c>
      <c r="C890" s="381" t="s">
        <v>19</v>
      </c>
      <c r="D890" s="267">
        <v>3</v>
      </c>
      <c r="E890" s="267">
        <v>4</v>
      </c>
      <c r="F890" s="314" t="s">
        <v>18</v>
      </c>
      <c r="G890" s="268" t="s">
        <v>909</v>
      </c>
      <c r="H890" s="272"/>
      <c r="I890" s="273">
        <f>SUM(D890*E890)</f>
        <v>12</v>
      </c>
      <c r="K890" s="274"/>
    </row>
    <row r="891" spans="1:11" ht="63">
      <c r="A891" s="266">
        <v>2</v>
      </c>
      <c r="B891" s="332" t="s">
        <v>459</v>
      </c>
      <c r="C891" s="381" t="s">
        <v>19</v>
      </c>
      <c r="D891" s="267">
        <v>12</v>
      </c>
      <c r="E891" s="267">
        <v>7.5</v>
      </c>
      <c r="F891" s="314" t="s">
        <v>18</v>
      </c>
      <c r="G891" s="268" t="s">
        <v>906</v>
      </c>
      <c r="H891" s="281"/>
      <c r="I891" s="273">
        <f t="shared" ref="I891:I898" si="19">SUM(D891*E891)</f>
        <v>90</v>
      </c>
      <c r="K891" s="274"/>
    </row>
    <row r="892" spans="1:11" ht="78.75">
      <c r="A892" s="266">
        <v>3</v>
      </c>
      <c r="B892" s="307" t="s">
        <v>34</v>
      </c>
      <c r="C892" s="381" t="s">
        <v>1430</v>
      </c>
      <c r="D892" s="267">
        <v>36</v>
      </c>
      <c r="E892" s="267">
        <v>7.5</v>
      </c>
      <c r="F892" s="314" t="s">
        <v>18</v>
      </c>
      <c r="G892" s="268" t="s">
        <v>911</v>
      </c>
      <c r="H892" s="272"/>
      <c r="I892" s="273">
        <f t="shared" si="19"/>
        <v>270</v>
      </c>
      <c r="K892" s="274"/>
    </row>
    <row r="893" spans="1:11" ht="63">
      <c r="A893" s="266">
        <v>4</v>
      </c>
      <c r="B893" s="332" t="s">
        <v>351</v>
      </c>
      <c r="C893" s="381" t="s">
        <v>19</v>
      </c>
      <c r="D893" s="267">
        <v>24</v>
      </c>
      <c r="E893" s="267">
        <v>3</v>
      </c>
      <c r="F893" s="314" t="s">
        <v>18</v>
      </c>
      <c r="G893" s="268" t="s">
        <v>910</v>
      </c>
      <c r="H893" s="272"/>
      <c r="I893" s="273">
        <f t="shared" si="19"/>
        <v>72</v>
      </c>
      <c r="K893" s="274"/>
    </row>
    <row r="894" spans="1:11" ht="99" customHeight="1">
      <c r="A894" s="266">
        <v>5</v>
      </c>
      <c r="B894" s="332" t="s">
        <v>352</v>
      </c>
      <c r="C894" s="381" t="s">
        <v>1539</v>
      </c>
      <c r="D894" s="267">
        <v>36</v>
      </c>
      <c r="E894" s="267">
        <v>7.5</v>
      </c>
      <c r="F894" s="314" t="s">
        <v>18</v>
      </c>
      <c r="G894" s="268" t="s">
        <v>910</v>
      </c>
      <c r="H894" s="272"/>
      <c r="I894" s="273">
        <f t="shared" si="19"/>
        <v>270</v>
      </c>
    </row>
    <row r="895" spans="1:11" ht="82.5" customHeight="1">
      <c r="A895" s="266">
        <v>6</v>
      </c>
      <c r="B895" s="332" t="s">
        <v>353</v>
      </c>
      <c r="C895" s="381" t="s">
        <v>505</v>
      </c>
      <c r="D895" s="267">
        <v>24</v>
      </c>
      <c r="E895" s="267">
        <v>5</v>
      </c>
      <c r="F895" s="314" t="s">
        <v>18</v>
      </c>
      <c r="G895" s="268" t="s">
        <v>910</v>
      </c>
      <c r="H895" s="272"/>
      <c r="I895" s="273">
        <f t="shared" si="19"/>
        <v>120</v>
      </c>
    </row>
    <row r="896" spans="1:11" ht="94.5">
      <c r="A896" s="266">
        <v>7</v>
      </c>
      <c r="B896" s="332" t="s">
        <v>35</v>
      </c>
      <c r="C896" s="381" t="s">
        <v>1430</v>
      </c>
      <c r="D896" s="267">
        <v>24</v>
      </c>
      <c r="E896" s="267">
        <v>5</v>
      </c>
      <c r="F896" s="314" t="s">
        <v>18</v>
      </c>
      <c r="G896" s="268" t="s">
        <v>910</v>
      </c>
      <c r="H896" s="281"/>
      <c r="I896" s="273">
        <f t="shared" si="19"/>
        <v>120</v>
      </c>
    </row>
    <row r="897" spans="1:9" ht="78.75">
      <c r="A897" s="266">
        <v>8</v>
      </c>
      <c r="B897" s="332" t="s">
        <v>354</v>
      </c>
      <c r="C897" s="381" t="s">
        <v>19</v>
      </c>
      <c r="D897" s="267">
        <v>24</v>
      </c>
      <c r="E897" s="267">
        <v>7.5</v>
      </c>
      <c r="F897" s="314" t="s">
        <v>18</v>
      </c>
      <c r="G897" s="268" t="s">
        <v>910</v>
      </c>
      <c r="H897" s="272"/>
      <c r="I897" s="273">
        <f t="shared" si="19"/>
        <v>180</v>
      </c>
    </row>
    <row r="898" spans="1:9" ht="78.75">
      <c r="A898" s="266">
        <v>9</v>
      </c>
      <c r="B898" s="332" t="s">
        <v>37</v>
      </c>
      <c r="C898" s="701" t="s">
        <v>1430</v>
      </c>
      <c r="D898" s="267">
        <f>12*2</f>
        <v>24</v>
      </c>
      <c r="E898" s="267">
        <v>7.5</v>
      </c>
      <c r="F898" s="314" t="s">
        <v>18</v>
      </c>
      <c r="G898" s="268" t="s">
        <v>910</v>
      </c>
      <c r="H898" s="272"/>
      <c r="I898" s="273">
        <f t="shared" si="19"/>
        <v>180</v>
      </c>
    </row>
    <row r="899" spans="1:9">
      <c r="A899" s="135"/>
      <c r="B899" s="864" t="s">
        <v>16</v>
      </c>
      <c r="C899" s="865"/>
      <c r="D899" s="865"/>
      <c r="E899" s="865"/>
      <c r="F899" s="865"/>
      <c r="G899" s="867"/>
      <c r="H899" s="275"/>
      <c r="I899" s="276">
        <f>SUM(I890:I898)</f>
        <v>1314</v>
      </c>
    </row>
    <row r="901" spans="1:9">
      <c r="D901" s="758" t="s">
        <v>1447</v>
      </c>
      <c r="E901" s="758"/>
      <c r="F901" s="758"/>
      <c r="G901" s="277"/>
      <c r="H901" s="229"/>
    </row>
    <row r="902" spans="1:9">
      <c r="E902" s="672" t="s">
        <v>312</v>
      </c>
      <c r="F902" s="229"/>
      <c r="G902" s="229"/>
      <c r="H902" s="229"/>
    </row>
    <row r="903" spans="1:9">
      <c r="E903" s="229"/>
      <c r="F903" s="229"/>
      <c r="G903" s="229"/>
      <c r="H903" s="229"/>
    </row>
    <row r="904" spans="1:9">
      <c r="E904" s="491"/>
      <c r="F904" s="491"/>
      <c r="G904" s="491"/>
      <c r="H904" s="491"/>
    </row>
    <row r="905" spans="1:9">
      <c r="E905" s="229"/>
      <c r="F905" s="229"/>
      <c r="G905" s="229"/>
      <c r="H905" s="229"/>
    </row>
    <row r="906" spans="1:9">
      <c r="C906" s="284"/>
      <c r="D906" s="284"/>
      <c r="E906" s="285" t="s">
        <v>315</v>
      </c>
      <c r="F906" s="285"/>
      <c r="G906" s="285"/>
      <c r="H906" s="229"/>
    </row>
    <row r="907" spans="1:9">
      <c r="E907" s="229" t="s">
        <v>320</v>
      </c>
      <c r="F907" s="229"/>
      <c r="G907" s="229"/>
      <c r="H907" s="229"/>
    </row>
    <row r="908" spans="1:9">
      <c r="E908" s="318"/>
      <c r="F908" s="318"/>
      <c r="G908" s="318"/>
      <c r="H908" s="318"/>
    </row>
    <row r="909" spans="1:9">
      <c r="E909" s="318"/>
      <c r="F909" s="318"/>
      <c r="G909" s="318"/>
      <c r="H909" s="318"/>
    </row>
    <row r="910" spans="1:9">
      <c r="E910" s="318"/>
      <c r="F910" s="318"/>
      <c r="G910" s="318"/>
      <c r="H910" s="318"/>
    </row>
    <row r="911" spans="1:9">
      <c r="E911" s="318"/>
      <c r="F911" s="318"/>
      <c r="G911" s="318"/>
      <c r="H911" s="318"/>
    </row>
    <row r="912" spans="1:9">
      <c r="E912" s="318"/>
      <c r="F912" s="318"/>
      <c r="G912" s="318"/>
      <c r="H912" s="318"/>
    </row>
    <row r="913" spans="1:9">
      <c r="E913" s="318"/>
      <c r="F913" s="318"/>
      <c r="G913" s="318"/>
      <c r="H913" s="318"/>
    </row>
    <row r="914" spans="1:9">
      <c r="E914" s="318"/>
      <c r="F914" s="318"/>
      <c r="G914" s="318"/>
      <c r="H914" s="318"/>
    </row>
    <row r="915" spans="1:9">
      <c r="E915" s="318"/>
      <c r="F915" s="318"/>
      <c r="G915" s="318"/>
      <c r="H915" s="318"/>
    </row>
    <row r="916" spans="1:9">
      <c r="E916" s="318"/>
      <c r="F916" s="318"/>
      <c r="G916" s="318"/>
      <c r="H916" s="318"/>
    </row>
    <row r="917" spans="1:9">
      <c r="E917" s="318"/>
      <c r="F917" s="318"/>
      <c r="G917" s="318"/>
      <c r="H917" s="318"/>
    </row>
    <row r="918" spans="1:9">
      <c r="E918" s="318"/>
      <c r="F918" s="318"/>
      <c r="G918" s="318"/>
      <c r="H918" s="318"/>
    </row>
    <row r="919" spans="1:9">
      <c r="E919" s="318"/>
      <c r="F919" s="318"/>
      <c r="G919" s="318"/>
      <c r="H919" s="318"/>
    </row>
    <row r="920" spans="1:9">
      <c r="E920" s="318"/>
      <c r="F920" s="318"/>
      <c r="G920" s="318"/>
      <c r="H920" s="318"/>
    </row>
    <row r="921" spans="1:9">
      <c r="E921" s="318"/>
      <c r="F921" s="318"/>
      <c r="G921" s="318"/>
      <c r="H921" s="318"/>
    </row>
    <row r="922" spans="1:9">
      <c r="E922" s="318"/>
      <c r="F922" s="318"/>
      <c r="G922" s="318"/>
      <c r="H922" s="318"/>
    </row>
    <row r="923" spans="1:9">
      <c r="E923" s="318"/>
      <c r="F923" s="318"/>
      <c r="G923" s="318"/>
      <c r="H923" s="318"/>
    </row>
    <row r="924" spans="1:9">
      <c r="E924" s="318"/>
      <c r="F924" s="318"/>
      <c r="G924" s="318"/>
      <c r="H924" s="318"/>
    </row>
    <row r="925" spans="1:9">
      <c r="E925" s="672"/>
      <c r="F925" s="672"/>
      <c r="G925" s="672"/>
      <c r="H925" s="672"/>
    </row>
    <row r="926" spans="1:9">
      <c r="E926" s="318"/>
      <c r="F926" s="318"/>
      <c r="G926" s="318"/>
      <c r="H926" s="318"/>
    </row>
    <row r="927" spans="1:9">
      <c r="A927" s="759" t="s">
        <v>0</v>
      </c>
      <c r="B927" s="759"/>
      <c r="C927" s="759"/>
      <c r="D927" s="759"/>
      <c r="E927" s="759"/>
      <c r="F927" s="759"/>
      <c r="G927" s="759"/>
      <c r="H927" s="759"/>
      <c r="I927" s="759"/>
    </row>
    <row r="929" spans="1:11">
      <c r="A929" s="113" t="s">
        <v>1</v>
      </c>
      <c r="C929" s="155" t="s">
        <v>60</v>
      </c>
    </row>
    <row r="930" spans="1:11">
      <c r="A930" s="113" t="s">
        <v>2</v>
      </c>
      <c r="C930" s="155" t="s">
        <v>555</v>
      </c>
    </row>
    <row r="931" spans="1:11">
      <c r="A931" s="113" t="s">
        <v>3</v>
      </c>
      <c r="C931" s="113" t="s">
        <v>310</v>
      </c>
    </row>
    <row r="933" spans="1:11" ht="47.25">
      <c r="A933" s="270" t="s">
        <v>4</v>
      </c>
      <c r="B933" s="270" t="s">
        <v>5</v>
      </c>
      <c r="C933" s="270" t="s">
        <v>9</v>
      </c>
      <c r="D933" s="271" t="s">
        <v>10</v>
      </c>
      <c r="E933" s="863" t="s">
        <v>6</v>
      </c>
      <c r="F933" s="863"/>
      <c r="G933" s="270" t="s">
        <v>7</v>
      </c>
      <c r="H933" s="863" t="s">
        <v>8</v>
      </c>
      <c r="I933" s="863"/>
    </row>
    <row r="934" spans="1:11">
      <c r="A934" s="266">
        <v>1</v>
      </c>
      <c r="B934" s="266">
        <v>2</v>
      </c>
      <c r="C934" s="266">
        <v>3</v>
      </c>
      <c r="D934" s="266">
        <v>4</v>
      </c>
      <c r="E934" s="866">
        <v>5</v>
      </c>
      <c r="F934" s="866"/>
      <c r="G934" s="266">
        <v>6</v>
      </c>
      <c r="H934" s="866" t="s">
        <v>11</v>
      </c>
      <c r="I934" s="866"/>
    </row>
    <row r="935" spans="1:11" ht="57.75" customHeight="1">
      <c r="A935" s="479">
        <v>1</v>
      </c>
      <c r="B935" s="179" t="s">
        <v>1164</v>
      </c>
      <c r="C935" s="479" t="s">
        <v>32</v>
      </c>
      <c r="D935" s="479">
        <v>180</v>
      </c>
      <c r="E935" s="479">
        <v>0.16</v>
      </c>
      <c r="F935" s="479" t="s">
        <v>430</v>
      </c>
      <c r="G935" s="311" t="s">
        <v>1542</v>
      </c>
      <c r="H935" s="480"/>
      <c r="I935" s="481">
        <f>SUM(D935*E935)</f>
        <v>28.8</v>
      </c>
    </row>
    <row r="936" spans="1:11" ht="54" customHeight="1">
      <c r="A936" s="266">
        <v>2</v>
      </c>
      <c r="B936" s="665" t="s">
        <v>1541</v>
      </c>
      <c r="C936" s="675" t="s">
        <v>1521</v>
      </c>
      <c r="D936" s="266">
        <v>12</v>
      </c>
      <c r="E936" s="266">
        <v>3</v>
      </c>
      <c r="F936" s="266" t="s">
        <v>18</v>
      </c>
      <c r="G936" s="311" t="s">
        <v>1542</v>
      </c>
      <c r="H936" s="281"/>
      <c r="I936" s="273">
        <f>SUM(D936*E936)</f>
        <v>36</v>
      </c>
      <c r="K936" s="335"/>
    </row>
    <row r="937" spans="1:11" ht="66.75" customHeight="1">
      <c r="A937" s="266">
        <v>3</v>
      </c>
      <c r="B937" s="307" t="s">
        <v>1546</v>
      </c>
      <c r="C937" s="675" t="s">
        <v>1543</v>
      </c>
      <c r="D937" s="267">
        <v>144</v>
      </c>
      <c r="E937" s="266">
        <v>15</v>
      </c>
      <c r="F937" s="266" t="s">
        <v>18</v>
      </c>
      <c r="G937" s="311" t="s">
        <v>1542</v>
      </c>
      <c r="H937" s="281"/>
      <c r="I937" s="273">
        <f t="shared" ref="I937:I940" si="20">SUM(D937*E937)</f>
        <v>2160</v>
      </c>
      <c r="K937" s="274"/>
    </row>
    <row r="938" spans="1:11" ht="102.75" customHeight="1">
      <c r="A938" s="674">
        <v>4</v>
      </c>
      <c r="B938" s="665" t="s">
        <v>1544</v>
      </c>
      <c r="C938" s="675" t="s">
        <v>1543</v>
      </c>
      <c r="D938" s="267">
        <f>12*2</f>
        <v>24</v>
      </c>
      <c r="E938" s="674">
        <v>10</v>
      </c>
      <c r="F938" s="674" t="s">
        <v>430</v>
      </c>
      <c r="G938" s="311" t="s">
        <v>1542</v>
      </c>
      <c r="H938" s="281"/>
      <c r="I938" s="639">
        <f t="shared" si="20"/>
        <v>240</v>
      </c>
      <c r="K938" s="274"/>
    </row>
    <row r="939" spans="1:11" ht="51" customHeight="1">
      <c r="A939" s="674">
        <v>5</v>
      </c>
      <c r="B939" s="665" t="s">
        <v>1540</v>
      </c>
      <c r="C939" s="675" t="s">
        <v>1497</v>
      </c>
      <c r="D939" s="674">
        <v>360</v>
      </c>
      <c r="E939" s="674">
        <v>0.16</v>
      </c>
      <c r="F939" s="674" t="s">
        <v>430</v>
      </c>
      <c r="G939" s="311" t="s">
        <v>1542</v>
      </c>
      <c r="H939" s="281"/>
      <c r="I939" s="639">
        <f t="shared" si="20"/>
        <v>57.6</v>
      </c>
      <c r="K939" s="274"/>
    </row>
    <row r="940" spans="1:11" ht="54" customHeight="1">
      <c r="A940" s="418">
        <v>6</v>
      </c>
      <c r="B940" s="419" t="s">
        <v>1012</v>
      </c>
      <c r="C940" s="416" t="s">
        <v>19</v>
      </c>
      <c r="D940" s="418">
        <v>24</v>
      </c>
      <c r="E940" s="418">
        <v>3</v>
      </c>
      <c r="F940" s="418" t="s">
        <v>18</v>
      </c>
      <c r="G940" s="311" t="s">
        <v>1542</v>
      </c>
      <c r="H940" s="281"/>
      <c r="I940" s="417">
        <f t="shared" si="20"/>
        <v>72</v>
      </c>
      <c r="K940" s="274"/>
    </row>
    <row r="941" spans="1:11">
      <c r="A941" s="135"/>
      <c r="B941" s="864" t="s">
        <v>16</v>
      </c>
      <c r="C941" s="865"/>
      <c r="D941" s="865"/>
      <c r="E941" s="865"/>
      <c r="F941" s="865"/>
      <c r="G941" s="867"/>
      <c r="H941" s="275"/>
      <c r="I941" s="276">
        <f>SUM(I935:I940)</f>
        <v>2594.4</v>
      </c>
      <c r="K941" s="274"/>
    </row>
    <row r="942" spans="1:11" ht="15" customHeight="1">
      <c r="K942" s="274"/>
    </row>
    <row r="943" spans="1:11" ht="15" customHeight="1"/>
    <row r="944" spans="1:11" ht="15" customHeight="1"/>
    <row r="945" spans="3:8" ht="15" customHeight="1">
      <c r="D945" s="758" t="s">
        <v>1447</v>
      </c>
      <c r="E945" s="758"/>
      <c r="F945" s="758"/>
      <c r="G945" s="277"/>
      <c r="H945" s="229"/>
    </row>
    <row r="946" spans="3:8">
      <c r="E946" s="646" t="s">
        <v>61</v>
      </c>
      <c r="F946" s="229"/>
      <c r="G946" s="229"/>
      <c r="H946" s="229"/>
    </row>
    <row r="947" spans="3:8">
      <c r="E947" s="229"/>
      <c r="F947" s="229"/>
      <c r="G947" s="229"/>
      <c r="H947" s="229"/>
    </row>
    <row r="948" spans="3:8">
      <c r="E948" s="229"/>
      <c r="F948" s="229"/>
      <c r="G948" s="229"/>
      <c r="H948" s="229"/>
    </row>
    <row r="949" spans="3:8">
      <c r="E949" s="229"/>
      <c r="F949" s="229"/>
      <c r="G949" s="229"/>
      <c r="H949" s="229"/>
    </row>
    <row r="950" spans="3:8">
      <c r="C950" s="284"/>
      <c r="D950" s="938" t="s">
        <v>366</v>
      </c>
      <c r="E950" s="938"/>
      <c r="F950" s="938"/>
      <c r="G950" s="155"/>
      <c r="H950" s="229"/>
    </row>
    <row r="951" spans="3:8">
      <c r="D951" s="113" t="s">
        <v>414</v>
      </c>
    </row>
    <row r="957" spans="3:8">
      <c r="E957" s="284" t="s">
        <v>1387</v>
      </c>
    </row>
    <row r="958" spans="3:8">
      <c r="D958" s="758" t="s">
        <v>1533</v>
      </c>
      <c r="E958" s="758"/>
      <c r="F958" s="758"/>
    </row>
    <row r="989" spans="1:9">
      <c r="A989" s="759" t="s">
        <v>0</v>
      </c>
      <c r="B989" s="759"/>
      <c r="C989" s="759"/>
      <c r="D989" s="759"/>
      <c r="E989" s="759"/>
      <c r="F989" s="759"/>
      <c r="G989" s="759"/>
      <c r="H989" s="759"/>
      <c r="I989" s="759"/>
    </row>
    <row r="991" spans="1:9">
      <c r="A991" s="113" t="s">
        <v>1</v>
      </c>
      <c r="C991" s="155" t="s">
        <v>972</v>
      </c>
    </row>
    <row r="992" spans="1:9">
      <c r="A992" s="113" t="s">
        <v>2</v>
      </c>
      <c r="C992" s="155" t="s">
        <v>555</v>
      </c>
    </row>
    <row r="993" spans="1:18">
      <c r="A993" s="113" t="s">
        <v>3</v>
      </c>
      <c r="C993" s="113" t="s">
        <v>310</v>
      </c>
    </row>
    <row r="995" spans="1:18" ht="47.25">
      <c r="A995" s="370" t="s">
        <v>4</v>
      </c>
      <c r="B995" s="370" t="s">
        <v>5</v>
      </c>
      <c r="C995" s="370" t="s">
        <v>9</v>
      </c>
      <c r="D995" s="271" t="s">
        <v>10</v>
      </c>
      <c r="E995" s="863" t="s">
        <v>6</v>
      </c>
      <c r="F995" s="863"/>
      <c r="G995" s="370" t="s">
        <v>7</v>
      </c>
      <c r="H995" s="863" t="s">
        <v>8</v>
      </c>
      <c r="I995" s="863"/>
    </row>
    <row r="996" spans="1:18">
      <c r="A996" s="371">
        <v>1</v>
      </c>
      <c r="B996" s="371">
        <v>2</v>
      </c>
      <c r="C996" s="371">
        <v>3</v>
      </c>
      <c r="D996" s="371">
        <v>4</v>
      </c>
      <c r="E996" s="866">
        <v>5</v>
      </c>
      <c r="F996" s="866"/>
      <c r="G996" s="371">
        <v>6</v>
      </c>
      <c r="H996" s="866" t="s">
        <v>11</v>
      </c>
      <c r="I996" s="866"/>
    </row>
    <row r="997" spans="1:18" ht="84" customHeight="1">
      <c r="A997" s="371">
        <v>1</v>
      </c>
      <c r="B997" s="415" t="s">
        <v>1015</v>
      </c>
      <c r="C997" s="407" t="s">
        <v>507</v>
      </c>
      <c r="D997" s="371">
        <v>144</v>
      </c>
      <c r="E997" s="371">
        <v>7</v>
      </c>
      <c r="F997" s="371" t="s">
        <v>18</v>
      </c>
      <c r="G997" s="311" t="s">
        <v>1014</v>
      </c>
      <c r="H997" s="281"/>
      <c r="I997" s="375">
        <f>SUM(D997*E997)</f>
        <v>1008</v>
      </c>
      <c r="K997" s="340"/>
      <c r="L997" s="340"/>
      <c r="M997" s="340"/>
      <c r="N997" s="340"/>
      <c r="O997" s="382"/>
      <c r="P997" s="382"/>
      <c r="Q997" s="382"/>
      <c r="R997" s="382"/>
    </row>
    <row r="998" spans="1:18" ht="96.75" customHeight="1">
      <c r="A998" s="371">
        <v>3</v>
      </c>
      <c r="B998" s="662" t="s">
        <v>1545</v>
      </c>
      <c r="C998" s="407" t="s">
        <v>988</v>
      </c>
      <c r="D998" s="371">
        <v>24</v>
      </c>
      <c r="E998" s="371">
        <v>5</v>
      </c>
      <c r="F998" s="371" t="s">
        <v>18</v>
      </c>
      <c r="G998" s="311" t="s">
        <v>1014</v>
      </c>
      <c r="H998" s="281"/>
      <c r="I998" s="375">
        <f t="shared" ref="I998:I1000" si="21">SUM(D998*E998)</f>
        <v>120</v>
      </c>
    </row>
    <row r="999" spans="1:18" ht="63">
      <c r="A999" s="371">
        <v>4</v>
      </c>
      <c r="B999" s="179" t="s">
        <v>992</v>
      </c>
      <c r="C999" s="407" t="s">
        <v>507</v>
      </c>
      <c r="D999" s="371">
        <v>24</v>
      </c>
      <c r="E999" s="371">
        <v>7.5</v>
      </c>
      <c r="F999" s="371" t="s">
        <v>18</v>
      </c>
      <c r="G999" s="311" t="s">
        <v>1014</v>
      </c>
      <c r="H999" s="281"/>
      <c r="I999" s="375">
        <f t="shared" si="21"/>
        <v>180</v>
      </c>
    </row>
    <row r="1000" spans="1:18" ht="51.75" customHeight="1">
      <c r="A1000" s="408">
        <v>5</v>
      </c>
      <c r="B1000" s="419" t="s">
        <v>990</v>
      </c>
      <c r="C1000" s="407" t="s">
        <v>19</v>
      </c>
      <c r="D1000" s="408">
        <v>24</v>
      </c>
      <c r="E1000" s="408">
        <v>2</v>
      </c>
      <c r="F1000" s="418" t="s">
        <v>18</v>
      </c>
      <c r="G1000" s="311" t="s">
        <v>1014</v>
      </c>
      <c r="H1000" s="281"/>
      <c r="I1000" s="417">
        <f t="shared" si="21"/>
        <v>48</v>
      </c>
    </row>
    <row r="1001" spans="1:18">
      <c r="A1001" s="135"/>
      <c r="B1001" s="864" t="s">
        <v>16</v>
      </c>
      <c r="C1001" s="865"/>
      <c r="D1001" s="865"/>
      <c r="E1001" s="865"/>
      <c r="F1001" s="865"/>
      <c r="G1001" s="867"/>
      <c r="H1001" s="275"/>
      <c r="I1001" s="276">
        <f>SUM(I997:I999)</f>
        <v>1308</v>
      </c>
    </row>
    <row r="1005" spans="1:18">
      <c r="D1005" s="758" t="s">
        <v>1447</v>
      </c>
      <c r="E1005" s="758"/>
      <c r="F1005" s="758"/>
      <c r="G1005" s="277"/>
      <c r="H1005" s="368"/>
    </row>
    <row r="1006" spans="1:18">
      <c r="E1006" s="646" t="s">
        <v>969</v>
      </c>
      <c r="F1006" s="368"/>
      <c r="G1006" s="368"/>
      <c r="H1006" s="368"/>
    </row>
    <row r="1007" spans="1:18">
      <c r="E1007" s="368"/>
      <c r="F1007" s="368"/>
      <c r="G1007" s="368"/>
      <c r="H1007" s="368"/>
    </row>
    <row r="1008" spans="1:18">
      <c r="E1008" s="368"/>
      <c r="F1008" s="368"/>
      <c r="G1008" s="368"/>
      <c r="H1008" s="368"/>
    </row>
    <row r="1009" spans="3:8">
      <c r="E1009" s="368"/>
      <c r="F1009" s="368"/>
      <c r="G1009" s="368"/>
      <c r="H1009" s="368"/>
    </row>
    <row r="1010" spans="3:8">
      <c r="C1010" s="284"/>
      <c r="D1010" s="877" t="s">
        <v>1016</v>
      </c>
      <c r="E1010" s="781"/>
      <c r="F1010" s="781"/>
      <c r="G1010" s="155"/>
      <c r="H1010" s="368"/>
    </row>
    <row r="1055" spans="1:9">
      <c r="A1055" s="759" t="s">
        <v>0</v>
      </c>
      <c r="B1055" s="759"/>
      <c r="C1055" s="759"/>
      <c r="D1055" s="759"/>
      <c r="E1055" s="759"/>
      <c r="F1055" s="759"/>
      <c r="G1055" s="759"/>
      <c r="H1055" s="759"/>
      <c r="I1055" s="759"/>
    </row>
    <row r="1057" spans="1:9">
      <c r="A1057" s="113" t="s">
        <v>1</v>
      </c>
      <c r="C1057" s="113" t="s">
        <v>316</v>
      </c>
    </row>
    <row r="1058" spans="1:9" ht="16.5" customHeight="1">
      <c r="A1058" s="113" t="s">
        <v>2</v>
      </c>
      <c r="C1058" s="113" t="s">
        <v>310</v>
      </c>
    </row>
    <row r="1059" spans="1:9">
      <c r="A1059" s="113" t="s">
        <v>3</v>
      </c>
      <c r="C1059" s="113" t="s">
        <v>310</v>
      </c>
    </row>
    <row r="1061" spans="1:9" ht="47.25">
      <c r="A1061" s="270" t="s">
        <v>4</v>
      </c>
      <c r="B1061" s="270" t="s">
        <v>5</v>
      </c>
      <c r="C1061" s="270" t="s">
        <v>9</v>
      </c>
      <c r="D1061" s="271" t="s">
        <v>10</v>
      </c>
      <c r="E1061" s="863" t="s">
        <v>6</v>
      </c>
      <c r="F1061" s="863"/>
      <c r="G1061" s="270" t="s">
        <v>7</v>
      </c>
      <c r="H1061" s="863" t="s">
        <v>8</v>
      </c>
      <c r="I1061" s="863"/>
    </row>
    <row r="1062" spans="1:9">
      <c r="A1062" s="266">
        <v>1</v>
      </c>
      <c r="B1062" s="266">
        <v>2</v>
      </c>
      <c r="C1062" s="266">
        <v>3</v>
      </c>
      <c r="D1062" s="266">
        <v>4</v>
      </c>
      <c r="E1062" s="866">
        <v>5</v>
      </c>
      <c r="F1062" s="866"/>
      <c r="G1062" s="266">
        <v>6</v>
      </c>
      <c r="H1062" s="866" t="s">
        <v>11</v>
      </c>
      <c r="I1062" s="866"/>
    </row>
    <row r="1063" spans="1:9" ht="61.5" customHeight="1">
      <c r="A1063" s="266">
        <v>1</v>
      </c>
      <c r="B1063" s="136" t="s">
        <v>367</v>
      </c>
      <c r="C1063" s="232" t="s">
        <v>790</v>
      </c>
      <c r="D1063" s="267">
        <v>8</v>
      </c>
      <c r="E1063" s="267">
        <v>4</v>
      </c>
      <c r="F1063" s="314" t="s">
        <v>18</v>
      </c>
      <c r="G1063" s="268" t="s">
        <v>955</v>
      </c>
      <c r="H1063" s="272"/>
      <c r="I1063" s="273">
        <f>SUM(D1063*E1063)</f>
        <v>32</v>
      </c>
    </row>
    <row r="1064" spans="1:9" ht="78.75">
      <c r="A1064" s="266">
        <v>2</v>
      </c>
      <c r="B1064" s="136" t="s">
        <v>368</v>
      </c>
      <c r="C1064" s="435" t="s">
        <v>1521</v>
      </c>
      <c r="D1064" s="267">
        <v>24</v>
      </c>
      <c r="E1064" s="267">
        <v>4</v>
      </c>
      <c r="F1064" s="314" t="s">
        <v>18</v>
      </c>
      <c r="G1064" s="268" t="s">
        <v>955</v>
      </c>
      <c r="H1064" s="281"/>
      <c r="I1064" s="273">
        <f t="shared" ref="I1064:I1074" si="22">SUM(D1064*E1064)</f>
        <v>96</v>
      </c>
    </row>
    <row r="1065" spans="1:9" ht="78.75">
      <c r="A1065" s="266">
        <v>3</v>
      </c>
      <c r="B1065" s="136" t="s">
        <v>369</v>
      </c>
      <c r="C1065" s="435" t="s">
        <v>1521</v>
      </c>
      <c r="D1065" s="267">
        <f>12*7</f>
        <v>84</v>
      </c>
      <c r="E1065" s="267">
        <f>5</f>
        <v>5</v>
      </c>
      <c r="F1065" s="314" t="s">
        <v>18</v>
      </c>
      <c r="G1065" s="268" t="s">
        <v>955</v>
      </c>
      <c r="H1065" s="272"/>
      <c r="I1065" s="273">
        <f t="shared" si="22"/>
        <v>420</v>
      </c>
    </row>
    <row r="1066" spans="1:9" ht="45.75" customHeight="1">
      <c r="A1066" s="266">
        <v>4</v>
      </c>
      <c r="B1066" s="136" t="s">
        <v>370</v>
      </c>
      <c r="C1066" s="435" t="s">
        <v>1521</v>
      </c>
      <c r="D1066" s="267">
        <f>12</f>
        <v>12</v>
      </c>
      <c r="E1066" s="267">
        <v>3</v>
      </c>
      <c r="F1066" s="314" t="s">
        <v>18</v>
      </c>
      <c r="G1066" s="268" t="s">
        <v>955</v>
      </c>
      <c r="H1066" s="272"/>
      <c r="I1066" s="273">
        <f t="shared" si="22"/>
        <v>36</v>
      </c>
    </row>
    <row r="1067" spans="1:9" ht="81.75" customHeight="1">
      <c r="A1067" s="266">
        <v>5</v>
      </c>
      <c r="B1067" s="136" t="s">
        <v>371</v>
      </c>
      <c r="C1067" s="435" t="s">
        <v>1521</v>
      </c>
      <c r="D1067" s="267">
        <f>12</f>
        <v>12</v>
      </c>
      <c r="E1067" s="267">
        <v>3</v>
      </c>
      <c r="F1067" s="314" t="s">
        <v>18</v>
      </c>
      <c r="G1067" s="268" t="s">
        <v>955</v>
      </c>
      <c r="H1067" s="272"/>
      <c r="I1067" s="273">
        <f t="shared" si="22"/>
        <v>36</v>
      </c>
    </row>
    <row r="1068" spans="1:9" ht="51" customHeight="1">
      <c r="A1068" s="266">
        <v>6</v>
      </c>
      <c r="B1068" s="136" t="s">
        <v>372</v>
      </c>
      <c r="C1068" s="435" t="s">
        <v>1521</v>
      </c>
      <c r="D1068" s="267">
        <v>24</v>
      </c>
      <c r="E1068" s="267">
        <v>3</v>
      </c>
      <c r="F1068" s="314" t="s">
        <v>18</v>
      </c>
      <c r="G1068" s="268" t="s">
        <v>955</v>
      </c>
      <c r="H1068" s="272"/>
      <c r="I1068" s="273">
        <f t="shared" si="22"/>
        <v>72</v>
      </c>
    </row>
    <row r="1069" spans="1:9" ht="54" customHeight="1">
      <c r="A1069" s="266">
        <v>7</v>
      </c>
      <c r="B1069" s="136" t="s">
        <v>373</v>
      </c>
      <c r="C1069" s="435" t="s">
        <v>1521</v>
      </c>
      <c r="D1069" s="267">
        <f>12</f>
        <v>12</v>
      </c>
      <c r="E1069" s="267">
        <v>3</v>
      </c>
      <c r="F1069" s="314" t="s">
        <v>18</v>
      </c>
      <c r="G1069" s="268" t="s">
        <v>955</v>
      </c>
      <c r="H1069" s="272"/>
      <c r="I1069" s="273">
        <f t="shared" si="22"/>
        <v>36</v>
      </c>
    </row>
    <row r="1070" spans="1:9" ht="78.75">
      <c r="A1070" s="266">
        <v>8</v>
      </c>
      <c r="B1070" s="136" t="s">
        <v>428</v>
      </c>
      <c r="C1070" s="435" t="s">
        <v>1521</v>
      </c>
      <c r="D1070" s="267">
        <f>12</f>
        <v>12</v>
      </c>
      <c r="E1070" s="267">
        <v>3</v>
      </c>
      <c r="F1070" s="314" t="s">
        <v>18</v>
      </c>
      <c r="G1070" s="268" t="s">
        <v>955</v>
      </c>
      <c r="H1070" s="272"/>
      <c r="I1070" s="273">
        <f t="shared" si="22"/>
        <v>36</v>
      </c>
    </row>
    <row r="1071" spans="1:9" ht="78.75">
      <c r="A1071" s="266">
        <v>9</v>
      </c>
      <c r="B1071" s="136" t="s">
        <v>374</v>
      </c>
      <c r="C1071" s="435" t="s">
        <v>1521</v>
      </c>
      <c r="D1071" s="267">
        <v>24</v>
      </c>
      <c r="E1071" s="267">
        <v>3</v>
      </c>
      <c r="F1071" s="314" t="s">
        <v>18</v>
      </c>
      <c r="G1071" s="268" t="s">
        <v>955</v>
      </c>
      <c r="H1071" s="272"/>
      <c r="I1071" s="273">
        <f t="shared" si="22"/>
        <v>72</v>
      </c>
    </row>
    <row r="1072" spans="1:9" ht="53.25" customHeight="1">
      <c r="A1072" s="266">
        <v>10</v>
      </c>
      <c r="B1072" s="136" t="s">
        <v>375</v>
      </c>
      <c r="C1072" s="435" t="s">
        <v>1521</v>
      </c>
      <c r="D1072" s="267">
        <f>12*7</f>
        <v>84</v>
      </c>
      <c r="E1072" s="267">
        <v>2.5</v>
      </c>
      <c r="F1072" s="314" t="s">
        <v>18</v>
      </c>
      <c r="G1072" s="268" t="s">
        <v>955</v>
      </c>
      <c r="H1072" s="280"/>
      <c r="I1072" s="273">
        <f t="shared" si="22"/>
        <v>210</v>
      </c>
    </row>
    <row r="1073" spans="1:9" ht="82.5" customHeight="1">
      <c r="A1073" s="266">
        <v>11</v>
      </c>
      <c r="B1073" s="648" t="s">
        <v>376</v>
      </c>
      <c r="C1073" s="435" t="s">
        <v>1521</v>
      </c>
      <c r="D1073" s="267">
        <f>12*7</f>
        <v>84</v>
      </c>
      <c r="E1073" s="267">
        <v>2.5</v>
      </c>
      <c r="F1073" s="314" t="s">
        <v>18</v>
      </c>
      <c r="G1073" s="268" t="s">
        <v>955</v>
      </c>
      <c r="H1073" s="280"/>
      <c r="I1073" s="273">
        <f t="shared" si="22"/>
        <v>210</v>
      </c>
    </row>
    <row r="1074" spans="1:9" ht="78.75">
      <c r="A1074" s="266">
        <v>12</v>
      </c>
      <c r="B1074" s="136" t="s">
        <v>377</v>
      </c>
      <c r="C1074" s="435" t="s">
        <v>1521</v>
      </c>
      <c r="D1074" s="267">
        <v>12</v>
      </c>
      <c r="E1074" s="267">
        <v>3</v>
      </c>
      <c r="F1074" s="314" t="s">
        <v>18</v>
      </c>
      <c r="G1074" s="268" t="s">
        <v>955</v>
      </c>
      <c r="H1074" s="280"/>
      <c r="I1074" s="273">
        <f t="shared" si="22"/>
        <v>36</v>
      </c>
    </row>
    <row r="1075" spans="1:9">
      <c r="A1075" s="135"/>
      <c r="B1075" s="874" t="s">
        <v>16</v>
      </c>
      <c r="C1075" s="875"/>
      <c r="D1075" s="875"/>
      <c r="E1075" s="875"/>
      <c r="F1075" s="875"/>
      <c r="G1075" s="876"/>
      <c r="H1075" s="280"/>
      <c r="I1075" s="273">
        <f>SUM(I1063:I1074)</f>
        <v>1292</v>
      </c>
    </row>
    <row r="1077" spans="1:9">
      <c r="D1077" s="758" t="s">
        <v>1447</v>
      </c>
      <c r="E1077" s="758"/>
      <c r="F1077" s="758"/>
      <c r="G1077" s="277"/>
      <c r="H1077" s="229"/>
    </row>
    <row r="1078" spans="1:9">
      <c r="E1078" s="646" t="s">
        <v>1523</v>
      </c>
      <c r="F1078" s="229"/>
      <c r="G1078" s="229"/>
      <c r="H1078" s="229"/>
    </row>
    <row r="1079" spans="1:9">
      <c r="E1079" s="229"/>
      <c r="F1079" s="229"/>
      <c r="G1079" s="229"/>
      <c r="H1079" s="229"/>
    </row>
    <row r="1080" spans="1:9">
      <c r="E1080" s="229"/>
      <c r="F1080" s="229"/>
      <c r="G1080" s="229"/>
      <c r="H1080" s="229"/>
    </row>
    <row r="1081" spans="1:9">
      <c r="E1081" s="229"/>
      <c r="F1081" s="229"/>
      <c r="G1081" s="229"/>
      <c r="H1081" s="229"/>
    </row>
    <row r="1082" spans="1:9">
      <c r="E1082" s="229"/>
      <c r="F1082" s="229"/>
      <c r="G1082" s="229"/>
      <c r="H1082" s="229"/>
    </row>
    <row r="1083" spans="1:9">
      <c r="C1083" s="284"/>
      <c r="D1083" s="284"/>
      <c r="E1083" s="733" t="s">
        <v>541</v>
      </c>
      <c r="F1083" s="285"/>
      <c r="G1083" s="285"/>
      <c r="H1083" s="229"/>
    </row>
    <row r="1084" spans="1:9">
      <c r="C1084" s="261"/>
      <c r="D1084" s="277" t="s">
        <v>908</v>
      </c>
      <c r="E1084" s="261"/>
      <c r="F1084" s="261"/>
      <c r="G1084" s="261"/>
      <c r="H1084" s="229"/>
    </row>
    <row r="1085" spans="1:9">
      <c r="C1085" s="261"/>
      <c r="D1085" s="261"/>
      <c r="E1085" s="261"/>
      <c r="F1085" s="261"/>
      <c r="G1085" s="261"/>
      <c r="H1085" s="318"/>
    </row>
    <row r="1086" spans="1:9">
      <c r="C1086" s="261"/>
      <c r="D1086" s="261"/>
      <c r="E1086" s="261"/>
      <c r="F1086" s="261"/>
      <c r="G1086" s="261"/>
      <c r="H1086" s="318"/>
    </row>
    <row r="1087" spans="1:9">
      <c r="C1087" s="261"/>
      <c r="D1087" s="261"/>
      <c r="E1087" s="261"/>
      <c r="F1087" s="261"/>
      <c r="G1087" s="261"/>
      <c r="H1087" s="318"/>
    </row>
    <row r="1088" spans="1:9">
      <c r="C1088" s="261"/>
      <c r="D1088" s="261"/>
      <c r="E1088" s="261"/>
      <c r="F1088" s="261"/>
      <c r="G1088" s="261"/>
      <c r="H1088" s="318"/>
    </row>
    <row r="1095" spans="1:9">
      <c r="A1095" s="759" t="s">
        <v>0</v>
      </c>
      <c r="B1095" s="759"/>
      <c r="C1095" s="759"/>
      <c r="D1095" s="759"/>
      <c r="E1095" s="759"/>
      <c r="F1095" s="759"/>
      <c r="G1095" s="759"/>
      <c r="H1095" s="759"/>
      <c r="I1095" s="759"/>
    </row>
    <row r="1097" spans="1:9">
      <c r="A1097" s="113" t="s">
        <v>1</v>
      </c>
      <c r="C1097" s="113" t="s">
        <v>60</v>
      </c>
    </row>
    <row r="1098" spans="1:9">
      <c r="A1098" s="113" t="s">
        <v>2</v>
      </c>
      <c r="C1098" s="113" t="s">
        <v>556</v>
      </c>
    </row>
    <row r="1099" spans="1:9">
      <c r="A1099" s="113" t="s">
        <v>3</v>
      </c>
      <c r="C1099" s="113" t="s">
        <v>310</v>
      </c>
    </row>
    <row r="1101" spans="1:9" ht="47.25">
      <c r="A1101" s="270" t="s">
        <v>4</v>
      </c>
      <c r="B1101" s="270" t="s">
        <v>5</v>
      </c>
      <c r="C1101" s="270" t="s">
        <v>9</v>
      </c>
      <c r="D1101" s="271" t="s">
        <v>10</v>
      </c>
      <c r="E1101" s="863" t="s">
        <v>6</v>
      </c>
      <c r="F1101" s="863"/>
      <c r="G1101" s="270" t="s">
        <v>7</v>
      </c>
      <c r="H1101" s="863" t="s">
        <v>8</v>
      </c>
      <c r="I1101" s="863"/>
    </row>
    <row r="1102" spans="1:9">
      <c r="A1102" s="266">
        <v>1</v>
      </c>
      <c r="B1102" s="266">
        <v>2</v>
      </c>
      <c r="C1102" s="266">
        <v>3</v>
      </c>
      <c r="D1102" s="266">
        <v>4</v>
      </c>
      <c r="E1102" s="866">
        <v>5</v>
      </c>
      <c r="F1102" s="866"/>
      <c r="G1102" s="266">
        <v>6</v>
      </c>
      <c r="H1102" s="866" t="s">
        <v>11</v>
      </c>
      <c r="I1102" s="866"/>
    </row>
    <row r="1103" spans="1:9" ht="78.75">
      <c r="A1103" s="266">
        <v>1</v>
      </c>
      <c r="B1103" s="179" t="s">
        <v>1017</v>
      </c>
      <c r="C1103" s="333" t="s">
        <v>944</v>
      </c>
      <c r="D1103" s="266">
        <v>720</v>
      </c>
      <c r="E1103" s="266">
        <v>0.5</v>
      </c>
      <c r="F1103" s="266" t="s">
        <v>430</v>
      </c>
      <c r="G1103" s="268" t="s">
        <v>955</v>
      </c>
      <c r="H1103" s="272"/>
      <c r="I1103" s="273">
        <f>SUM(D1103*E1103)</f>
        <v>360</v>
      </c>
    </row>
    <row r="1104" spans="1:9" ht="78.75">
      <c r="A1104" s="266">
        <v>2</v>
      </c>
      <c r="B1104" s="302" t="s">
        <v>431</v>
      </c>
      <c r="C1104" s="656" t="s">
        <v>1013</v>
      </c>
      <c r="D1104" s="266">
        <v>24</v>
      </c>
      <c r="E1104" s="266">
        <v>1</v>
      </c>
      <c r="F1104" s="266" t="s">
        <v>430</v>
      </c>
      <c r="G1104" s="268" t="s">
        <v>955</v>
      </c>
      <c r="H1104" s="281"/>
      <c r="I1104" s="273">
        <f t="shared" ref="I1104:I1110" si="23">SUM(D1104*E1104)</f>
        <v>24</v>
      </c>
    </row>
    <row r="1105" spans="1:11" ht="78.75">
      <c r="A1105" s="266">
        <v>3</v>
      </c>
      <c r="B1105" s="302" t="s">
        <v>1007</v>
      </c>
      <c r="C1105" s="484" t="s">
        <v>1013</v>
      </c>
      <c r="D1105" s="266">
        <v>168</v>
      </c>
      <c r="E1105" s="266">
        <v>2</v>
      </c>
      <c r="F1105" s="266" t="s">
        <v>430</v>
      </c>
      <c r="G1105" s="268" t="s">
        <v>955</v>
      </c>
      <c r="H1105" s="272"/>
      <c r="I1105" s="273">
        <f t="shared" si="23"/>
        <v>336</v>
      </c>
    </row>
    <row r="1106" spans="1:11" ht="78.75">
      <c r="A1106" s="266">
        <v>4</v>
      </c>
      <c r="B1106" s="302" t="s">
        <v>1008</v>
      </c>
      <c r="C1106" s="656" t="s">
        <v>1013</v>
      </c>
      <c r="D1106" s="266">
        <v>252</v>
      </c>
      <c r="E1106" s="266">
        <v>3</v>
      </c>
      <c r="F1106" s="266" t="s">
        <v>430</v>
      </c>
      <c r="G1106" s="268" t="s">
        <v>955</v>
      </c>
      <c r="H1106" s="272"/>
      <c r="I1106" s="273">
        <f t="shared" si="23"/>
        <v>756</v>
      </c>
    </row>
    <row r="1107" spans="1:11" ht="110.25">
      <c r="A1107" s="266">
        <v>5</v>
      </c>
      <c r="B1107" s="302" t="s">
        <v>1009</v>
      </c>
      <c r="C1107" s="656" t="s">
        <v>1013</v>
      </c>
      <c r="D1107" s="266">
        <v>144</v>
      </c>
      <c r="E1107" s="266">
        <v>3</v>
      </c>
      <c r="F1107" s="266" t="s">
        <v>430</v>
      </c>
      <c r="G1107" s="268" t="s">
        <v>955</v>
      </c>
      <c r="H1107" s="272"/>
      <c r="I1107" s="273">
        <f t="shared" si="23"/>
        <v>432</v>
      </c>
    </row>
    <row r="1108" spans="1:11" ht="78.75">
      <c r="A1108" s="266">
        <v>6</v>
      </c>
      <c r="B1108" s="302" t="s">
        <v>1010</v>
      </c>
      <c r="C1108" s="656" t="s">
        <v>1013</v>
      </c>
      <c r="D1108" s="266">
        <v>96</v>
      </c>
      <c r="E1108" s="266">
        <v>3</v>
      </c>
      <c r="F1108" s="266" t="s">
        <v>430</v>
      </c>
      <c r="G1108" s="268" t="s">
        <v>955</v>
      </c>
      <c r="H1108" s="272"/>
      <c r="I1108" s="273">
        <f t="shared" si="23"/>
        <v>288</v>
      </c>
    </row>
    <row r="1109" spans="1:11" ht="82.5" customHeight="1">
      <c r="A1109" s="266">
        <v>7</v>
      </c>
      <c r="B1109" s="302" t="s">
        <v>1165</v>
      </c>
      <c r="C1109" s="656" t="s">
        <v>1497</v>
      </c>
      <c r="D1109" s="266">
        <v>720</v>
      </c>
      <c r="E1109" s="266">
        <v>0.5</v>
      </c>
      <c r="F1109" s="266" t="s">
        <v>430</v>
      </c>
      <c r="G1109" s="268" t="s">
        <v>955</v>
      </c>
      <c r="H1109" s="272"/>
      <c r="I1109" s="273">
        <f t="shared" si="23"/>
        <v>360</v>
      </c>
      <c r="K1109" s="274"/>
    </row>
    <row r="1110" spans="1:11" ht="78.75">
      <c r="A1110" s="266">
        <v>8</v>
      </c>
      <c r="B1110" s="136" t="s">
        <v>1011</v>
      </c>
      <c r="C1110" s="656" t="s">
        <v>19</v>
      </c>
      <c r="D1110" s="266">
        <v>24</v>
      </c>
      <c r="E1110" s="266">
        <v>3</v>
      </c>
      <c r="F1110" s="266" t="s">
        <v>430</v>
      </c>
      <c r="G1110" s="268" t="s">
        <v>955</v>
      </c>
      <c r="H1110" s="280"/>
      <c r="I1110" s="273">
        <f t="shared" si="23"/>
        <v>72</v>
      </c>
      <c r="K1110" s="274"/>
    </row>
    <row r="1111" spans="1:11">
      <c r="A1111" s="135"/>
      <c r="B1111" s="864" t="s">
        <v>16</v>
      </c>
      <c r="C1111" s="865"/>
      <c r="D1111" s="865"/>
      <c r="E1111" s="865"/>
      <c r="F1111" s="865"/>
      <c r="G1111" s="867"/>
      <c r="H1111" s="275"/>
      <c r="I1111" s="276">
        <f>SUM(I1103:I1110)</f>
        <v>2628</v>
      </c>
      <c r="K1111" s="274"/>
    </row>
    <row r="1112" spans="1:11">
      <c r="K1112" s="274"/>
    </row>
    <row r="1113" spans="1:11">
      <c r="D1113" s="758" t="s">
        <v>1447</v>
      </c>
      <c r="E1113" s="758"/>
      <c r="F1113" s="758"/>
      <c r="G1113" s="277"/>
      <c r="H1113" s="229"/>
      <c r="K1113" s="274"/>
    </row>
    <row r="1114" spans="1:11" ht="13.5" customHeight="1">
      <c r="E1114" s="646" t="s">
        <v>61</v>
      </c>
      <c r="F1114" s="229"/>
      <c r="G1114" s="229"/>
      <c r="H1114" s="229"/>
    </row>
    <row r="1115" spans="1:11">
      <c r="E1115" s="229"/>
      <c r="F1115" s="229"/>
      <c r="G1115" s="229"/>
      <c r="H1115" s="229"/>
    </row>
    <row r="1116" spans="1:11">
      <c r="E1116" s="229"/>
      <c r="F1116" s="229"/>
      <c r="G1116" s="229"/>
      <c r="H1116" s="229"/>
    </row>
    <row r="1117" spans="1:11">
      <c r="E1117" s="229"/>
      <c r="F1117" s="229"/>
      <c r="G1117" s="229"/>
      <c r="H1117" s="229"/>
    </row>
    <row r="1118" spans="1:11">
      <c r="E1118" s="229"/>
      <c r="F1118" s="229"/>
      <c r="G1118" s="229"/>
      <c r="H1118" s="229"/>
    </row>
    <row r="1119" spans="1:11">
      <c r="C1119" s="284"/>
      <c r="D1119" s="938" t="s">
        <v>497</v>
      </c>
      <c r="E1119" s="938"/>
      <c r="F1119" s="938"/>
      <c r="G1119" s="285"/>
      <c r="H1119" s="229"/>
    </row>
    <row r="1120" spans="1:11">
      <c r="D1120" s="277" t="s">
        <v>429</v>
      </c>
      <c r="E1120" s="277"/>
      <c r="F1120" s="277"/>
      <c r="G1120" s="277"/>
      <c r="H1120" s="229"/>
    </row>
    <row r="1121" spans="3:8">
      <c r="C1121" s="368"/>
      <c r="D1121" s="368"/>
      <c r="E1121" s="368"/>
      <c r="F1121" s="368"/>
      <c r="G1121" s="368"/>
      <c r="H1121" s="368"/>
    </row>
    <row r="1122" spans="3:8">
      <c r="C1122" s="368"/>
      <c r="D1122" s="368"/>
      <c r="E1122" s="368"/>
      <c r="F1122" s="368"/>
      <c r="G1122" s="368"/>
      <c r="H1122" s="368"/>
    </row>
    <row r="1123" spans="3:8">
      <c r="C1123" s="368"/>
      <c r="D1123" s="368"/>
      <c r="E1123" s="368"/>
      <c r="F1123" s="368"/>
      <c r="G1123" s="368"/>
      <c r="H1123" s="368"/>
    </row>
    <row r="1124" spans="3:8">
      <c r="C1124" s="368"/>
      <c r="D1124" s="368"/>
      <c r="E1124" s="368"/>
      <c r="F1124" s="368"/>
      <c r="G1124" s="368"/>
      <c r="H1124" s="368"/>
    </row>
    <row r="1125" spans="3:8">
      <c r="C1125" s="368"/>
      <c r="D1125" s="368"/>
      <c r="E1125" s="345" t="s">
        <v>384</v>
      </c>
      <c r="F1125" s="368"/>
      <c r="G1125" s="368"/>
      <c r="H1125" s="368"/>
    </row>
    <row r="1126" spans="3:8">
      <c r="C1126" s="368"/>
      <c r="D1126" s="368"/>
      <c r="E1126" s="703" t="s">
        <v>453</v>
      </c>
      <c r="F1126" s="368"/>
      <c r="G1126" s="368"/>
      <c r="H1126" s="368"/>
    </row>
    <row r="1127" spans="3:8">
      <c r="C1127" s="368"/>
      <c r="D1127" s="368"/>
      <c r="E1127" s="368"/>
      <c r="F1127" s="368"/>
      <c r="G1127" s="368"/>
      <c r="H1127" s="368"/>
    </row>
    <row r="1128" spans="3:8">
      <c r="C1128" s="368"/>
      <c r="D1128" s="368"/>
      <c r="E1128" s="368"/>
      <c r="F1128" s="368"/>
      <c r="G1128" s="368"/>
      <c r="H1128" s="368"/>
    </row>
    <row r="1129" spans="3:8">
      <c r="C1129" s="368"/>
      <c r="D1129" s="368"/>
      <c r="E1129" s="368"/>
      <c r="F1129" s="368"/>
      <c r="G1129" s="368"/>
      <c r="H1129" s="368"/>
    </row>
    <row r="1130" spans="3:8">
      <c r="C1130" s="368"/>
      <c r="D1130" s="368"/>
      <c r="E1130" s="368"/>
      <c r="F1130" s="368"/>
      <c r="G1130" s="368"/>
      <c r="H1130" s="368"/>
    </row>
    <row r="1131" spans="3:8">
      <c r="C1131" s="368"/>
      <c r="D1131" s="368"/>
      <c r="E1131" s="368"/>
      <c r="F1131" s="368"/>
      <c r="G1131" s="368"/>
      <c r="H1131" s="368"/>
    </row>
    <row r="1132" spans="3:8">
      <c r="C1132" s="368"/>
      <c r="D1132" s="368"/>
      <c r="E1132" s="368"/>
      <c r="F1132" s="368"/>
      <c r="G1132" s="368"/>
      <c r="H1132" s="368"/>
    </row>
    <row r="1133" spans="3:8">
      <c r="C1133" s="646"/>
      <c r="D1133" s="646"/>
      <c r="E1133" s="646"/>
      <c r="F1133" s="646"/>
      <c r="G1133" s="646"/>
      <c r="H1133" s="646"/>
    </row>
    <row r="1134" spans="3:8">
      <c r="C1134" s="368"/>
      <c r="D1134" s="368"/>
      <c r="E1134" s="368"/>
      <c r="F1134" s="368"/>
      <c r="G1134" s="368"/>
      <c r="H1134" s="368"/>
    </row>
    <row r="1135" spans="3:8">
      <c r="C1135" s="491"/>
      <c r="D1135" s="491"/>
      <c r="E1135" s="491"/>
      <c r="F1135" s="491"/>
      <c r="G1135" s="491"/>
      <c r="H1135" s="491"/>
    </row>
    <row r="1136" spans="3:8">
      <c r="C1136" s="491"/>
      <c r="D1136" s="491"/>
      <c r="E1136" s="491"/>
      <c r="F1136" s="491"/>
      <c r="G1136" s="491"/>
      <c r="H1136" s="491"/>
    </row>
    <row r="1137" spans="1:16">
      <c r="C1137" s="491"/>
      <c r="D1137" s="491"/>
      <c r="E1137" s="491"/>
      <c r="F1137" s="491"/>
      <c r="G1137" s="491"/>
      <c r="H1137" s="491"/>
    </row>
    <row r="1138" spans="1:16">
      <c r="C1138" s="491"/>
      <c r="D1138" s="491"/>
      <c r="E1138" s="491"/>
      <c r="F1138" s="491"/>
      <c r="G1138" s="491"/>
      <c r="H1138" s="491"/>
    </row>
    <row r="1139" spans="1:16">
      <c r="C1139" s="368"/>
      <c r="D1139" s="368"/>
      <c r="E1139" s="368"/>
      <c r="F1139" s="368"/>
      <c r="G1139" s="368"/>
      <c r="H1139" s="368"/>
    </row>
    <row r="1140" spans="1:16">
      <c r="C1140" s="368"/>
      <c r="D1140" s="368"/>
      <c r="E1140" s="368"/>
      <c r="F1140" s="368"/>
      <c r="G1140" s="368"/>
      <c r="H1140" s="368"/>
    </row>
    <row r="1141" spans="1:16">
      <c r="C1141" s="368"/>
      <c r="D1141" s="368"/>
      <c r="E1141" s="368"/>
      <c r="F1141" s="368"/>
      <c r="G1141" s="368"/>
      <c r="H1141" s="368"/>
    </row>
    <row r="1142" spans="1:16">
      <c r="A1142" s="759" t="s">
        <v>0</v>
      </c>
      <c r="B1142" s="759"/>
      <c r="C1142" s="759"/>
      <c r="D1142" s="759"/>
      <c r="E1142" s="759"/>
      <c r="F1142" s="759"/>
      <c r="G1142" s="759"/>
      <c r="H1142" s="759"/>
      <c r="I1142" s="759"/>
    </row>
    <row r="1143" spans="1:16">
      <c r="C1143" s="345"/>
      <c r="D1143" s="345"/>
      <c r="E1143" s="345"/>
      <c r="F1143" s="345"/>
      <c r="G1143" s="345"/>
      <c r="H1143" s="345"/>
    </row>
    <row r="1144" spans="1:16">
      <c r="A1144" s="113" t="s">
        <v>1</v>
      </c>
      <c r="C1144" s="277" t="s">
        <v>1417</v>
      </c>
      <c r="D1144" s="277"/>
      <c r="E1144" s="277"/>
      <c r="F1144" s="277"/>
      <c r="G1144" s="277"/>
      <c r="H1144" s="414"/>
    </row>
    <row r="1145" spans="1:16">
      <c r="A1145" s="113" t="s">
        <v>2</v>
      </c>
      <c r="C1145" s="868" t="s">
        <v>947</v>
      </c>
      <c r="D1145" s="868"/>
      <c r="E1145" s="868"/>
      <c r="F1145" s="868"/>
      <c r="G1145" s="345"/>
      <c r="H1145" s="345"/>
    </row>
    <row r="1146" spans="1:16">
      <c r="A1146" s="113" t="s">
        <v>3</v>
      </c>
      <c r="C1146" s="868" t="s">
        <v>310</v>
      </c>
      <c r="D1146" s="868"/>
      <c r="E1146" s="868"/>
      <c r="F1146" s="345"/>
      <c r="G1146" s="345"/>
      <c r="H1146" s="345"/>
    </row>
    <row r="1147" spans="1:16">
      <c r="C1147" s="345"/>
      <c r="D1147" s="345"/>
      <c r="E1147" s="345"/>
      <c r="F1147" s="345"/>
      <c r="G1147" s="345"/>
      <c r="H1147" s="345"/>
    </row>
    <row r="1148" spans="1:16" ht="51.75" customHeight="1">
      <c r="A1148" s="346" t="s">
        <v>4</v>
      </c>
      <c r="B1148" s="346" t="s">
        <v>5</v>
      </c>
      <c r="C1148" s="346" t="s">
        <v>9</v>
      </c>
      <c r="D1148" s="346" t="s">
        <v>10</v>
      </c>
      <c r="E1148" s="869" t="s">
        <v>6</v>
      </c>
      <c r="F1148" s="869"/>
      <c r="G1148" s="346" t="s">
        <v>7</v>
      </c>
      <c r="H1148" s="866" t="s">
        <v>8</v>
      </c>
      <c r="I1148" s="866"/>
    </row>
    <row r="1149" spans="1:16">
      <c r="A1149" s="135">
        <v>1</v>
      </c>
      <c r="B1149" s="135">
        <v>2</v>
      </c>
      <c r="C1149" s="347">
        <v>3</v>
      </c>
      <c r="D1149" s="347">
        <v>4</v>
      </c>
      <c r="E1149" s="880">
        <v>5</v>
      </c>
      <c r="F1149" s="880"/>
      <c r="G1149" s="347">
        <v>6</v>
      </c>
      <c r="H1149" s="880" t="s">
        <v>11</v>
      </c>
      <c r="I1149" s="880"/>
    </row>
    <row r="1150" spans="1:16" ht="66" customHeight="1">
      <c r="A1150" s="143">
        <v>1</v>
      </c>
      <c r="B1150" s="142" t="s">
        <v>1000</v>
      </c>
      <c r="C1150" s="408" t="s">
        <v>507</v>
      </c>
      <c r="D1150" s="350">
        <v>8</v>
      </c>
      <c r="E1150" s="350">
        <v>4</v>
      </c>
      <c r="F1150" s="350" t="s">
        <v>18</v>
      </c>
      <c r="G1150" s="268" t="s">
        <v>955</v>
      </c>
      <c r="H1150" s="348"/>
      <c r="I1150" s="349">
        <f>(D1150*E1150)</f>
        <v>32</v>
      </c>
      <c r="J1150" s="470"/>
      <c r="K1150" s="340"/>
      <c r="L1150" s="340"/>
      <c r="M1150" s="340"/>
      <c r="N1150" s="340"/>
      <c r="O1150" s="340"/>
      <c r="P1150" s="340"/>
    </row>
    <row r="1151" spans="1:16" ht="66" customHeight="1">
      <c r="A1151" s="143">
        <v>2</v>
      </c>
      <c r="B1151" s="142" t="s">
        <v>463</v>
      </c>
      <c r="C1151" s="408" t="s">
        <v>507</v>
      </c>
      <c r="D1151" s="350">
        <v>84</v>
      </c>
      <c r="E1151" s="350">
        <v>5</v>
      </c>
      <c r="F1151" s="350" t="s">
        <v>18</v>
      </c>
      <c r="G1151" s="268" t="s">
        <v>955</v>
      </c>
      <c r="H1151" s="355"/>
      <c r="I1151" s="411">
        <f t="shared" ref="I1151:I1159" si="24">(D1151*E1151)</f>
        <v>420</v>
      </c>
    </row>
    <row r="1152" spans="1:16" ht="50.25" customHeight="1">
      <c r="A1152" s="143">
        <v>3</v>
      </c>
      <c r="B1152" s="142" t="s">
        <v>1002</v>
      </c>
      <c r="C1152" s="408" t="s">
        <v>507</v>
      </c>
      <c r="D1152" s="350">
        <v>12</v>
      </c>
      <c r="E1152" s="350">
        <v>3</v>
      </c>
      <c r="F1152" s="350" t="s">
        <v>18</v>
      </c>
      <c r="G1152" s="268" t="s">
        <v>955</v>
      </c>
      <c r="H1152" s="348"/>
      <c r="I1152" s="411">
        <f t="shared" si="24"/>
        <v>36</v>
      </c>
    </row>
    <row r="1153" spans="1:9" ht="94.5">
      <c r="A1153" s="143">
        <v>4</v>
      </c>
      <c r="B1153" s="142" t="s">
        <v>1001</v>
      </c>
      <c r="C1153" s="408" t="s">
        <v>432</v>
      </c>
      <c r="D1153" s="350">
        <v>12</v>
      </c>
      <c r="E1153" s="350">
        <v>3</v>
      </c>
      <c r="F1153" s="350" t="s">
        <v>18</v>
      </c>
      <c r="G1153" s="268" t="s">
        <v>955</v>
      </c>
      <c r="H1153" s="355"/>
      <c r="I1153" s="411">
        <f t="shared" si="24"/>
        <v>36</v>
      </c>
    </row>
    <row r="1154" spans="1:9" ht="53.25" customHeight="1">
      <c r="A1154" s="143">
        <v>5</v>
      </c>
      <c r="B1154" s="142" t="s">
        <v>1003</v>
      </c>
      <c r="C1154" s="408" t="s">
        <v>948</v>
      </c>
      <c r="D1154" s="350">
        <v>24</v>
      </c>
      <c r="E1154" s="350">
        <v>3</v>
      </c>
      <c r="F1154" s="350" t="s">
        <v>18</v>
      </c>
      <c r="G1154" s="268" t="s">
        <v>955</v>
      </c>
      <c r="H1154" s="348"/>
      <c r="I1154" s="411">
        <f t="shared" si="24"/>
        <v>72</v>
      </c>
    </row>
    <row r="1155" spans="1:9" ht="49.5" customHeight="1">
      <c r="A1155" s="143">
        <v>6</v>
      </c>
      <c r="B1155" s="142" t="s">
        <v>1004</v>
      </c>
      <c r="C1155" s="408" t="s">
        <v>998</v>
      </c>
      <c r="D1155" s="350">
        <v>12</v>
      </c>
      <c r="E1155" s="350">
        <v>3</v>
      </c>
      <c r="F1155" s="350" t="s">
        <v>18</v>
      </c>
      <c r="G1155" s="268" t="s">
        <v>955</v>
      </c>
      <c r="H1155" s="355"/>
      <c r="I1155" s="411">
        <f t="shared" si="24"/>
        <v>36</v>
      </c>
    </row>
    <row r="1156" spans="1:9" ht="66" customHeight="1">
      <c r="A1156" s="143">
        <v>7</v>
      </c>
      <c r="B1156" s="648" t="s">
        <v>1525</v>
      </c>
      <c r="C1156" s="656" t="s">
        <v>1521</v>
      </c>
      <c r="D1156" s="656">
        <v>24</v>
      </c>
      <c r="E1156" s="656">
        <v>4</v>
      </c>
      <c r="F1156" s="656" t="s">
        <v>18</v>
      </c>
      <c r="G1156" s="268" t="s">
        <v>955</v>
      </c>
      <c r="H1156" s="355"/>
      <c r="I1156" s="639">
        <f t="shared" si="24"/>
        <v>96</v>
      </c>
    </row>
    <row r="1157" spans="1:9" ht="85.5" customHeight="1">
      <c r="A1157" s="143">
        <v>8</v>
      </c>
      <c r="B1157" s="648" t="s">
        <v>1526</v>
      </c>
      <c r="C1157" s="656" t="s">
        <v>1006</v>
      </c>
      <c r="D1157" s="656">
        <v>168</v>
      </c>
      <c r="E1157" s="656">
        <v>2.5</v>
      </c>
      <c r="F1157" s="656" t="s">
        <v>18</v>
      </c>
      <c r="G1157" s="268" t="s">
        <v>955</v>
      </c>
      <c r="H1157" s="355"/>
      <c r="I1157" s="639">
        <f t="shared" si="24"/>
        <v>420</v>
      </c>
    </row>
    <row r="1158" spans="1:9" ht="52.5" customHeight="1">
      <c r="A1158" s="143">
        <v>9</v>
      </c>
      <c r="B1158" s="142" t="s">
        <v>1524</v>
      </c>
      <c r="C1158" s="408" t="s">
        <v>1006</v>
      </c>
      <c r="D1158" s="408">
        <v>24</v>
      </c>
      <c r="E1158" s="408">
        <v>3</v>
      </c>
      <c r="F1158" s="408" t="s">
        <v>18</v>
      </c>
      <c r="G1158" s="268" t="s">
        <v>955</v>
      </c>
      <c r="H1158" s="355"/>
      <c r="I1158" s="411">
        <f t="shared" si="24"/>
        <v>72</v>
      </c>
    </row>
    <row r="1159" spans="1:9" ht="51.75" customHeight="1">
      <c r="A1159" s="143">
        <v>10</v>
      </c>
      <c r="B1159" s="142" t="s">
        <v>1005</v>
      </c>
      <c r="C1159" s="408" t="s">
        <v>1006</v>
      </c>
      <c r="D1159" s="350">
        <v>12</v>
      </c>
      <c r="E1159" s="350">
        <v>2</v>
      </c>
      <c r="F1159" s="350" t="s">
        <v>18</v>
      </c>
      <c r="G1159" s="268" t="s">
        <v>955</v>
      </c>
      <c r="H1159" s="348"/>
      <c r="I1159" s="411">
        <f t="shared" si="24"/>
        <v>24</v>
      </c>
    </row>
    <row r="1160" spans="1:9">
      <c r="A1160" s="762" t="s">
        <v>16</v>
      </c>
      <c r="B1160" s="763"/>
      <c r="C1160" s="763"/>
      <c r="D1160" s="763"/>
      <c r="E1160" s="763"/>
      <c r="F1160" s="763"/>
      <c r="G1160" s="764"/>
      <c r="H1160" s="344"/>
      <c r="I1160" s="298">
        <f>SUM(I1150:I1159)</f>
        <v>1244</v>
      </c>
    </row>
    <row r="1161" spans="1:9">
      <c r="C1161" s="345"/>
      <c r="D1161" s="345"/>
      <c r="E1161" s="345"/>
      <c r="F1161" s="345"/>
      <c r="G1161" s="345"/>
      <c r="H1161" s="345"/>
    </row>
    <row r="1162" spans="1:9">
      <c r="C1162" s="758" t="s">
        <v>1532</v>
      </c>
      <c r="D1162" s="758"/>
      <c r="E1162" s="758"/>
      <c r="F1162" s="277"/>
      <c r="G1162" s="345"/>
      <c r="H1162" s="345"/>
    </row>
    <row r="1163" spans="1:9">
      <c r="C1163" s="345"/>
      <c r="D1163" s="646" t="s">
        <v>1389</v>
      </c>
      <c r="E1163" s="345"/>
      <c r="F1163" s="345"/>
      <c r="G1163" s="345"/>
      <c r="H1163" s="345"/>
    </row>
    <row r="1164" spans="1:9">
      <c r="C1164" s="345"/>
      <c r="D1164" s="345"/>
      <c r="E1164" s="345"/>
      <c r="F1164" s="345"/>
      <c r="G1164" s="345"/>
      <c r="H1164" s="345"/>
    </row>
    <row r="1165" spans="1:9">
      <c r="C1165" s="345"/>
      <c r="D1165" s="345"/>
      <c r="E1165" s="345"/>
      <c r="F1165" s="345"/>
      <c r="G1165" s="345"/>
      <c r="H1165" s="345"/>
    </row>
    <row r="1166" spans="1:9">
      <c r="C1166" s="345"/>
      <c r="D1166" s="345"/>
      <c r="E1166" s="345"/>
      <c r="F1166" s="345"/>
      <c r="G1166" s="345"/>
      <c r="H1166" s="345"/>
    </row>
    <row r="1167" spans="1:9">
      <c r="C1167" s="345"/>
      <c r="D1167" s="646" t="s">
        <v>1522</v>
      </c>
      <c r="E1167" s="345"/>
      <c r="F1167" s="345"/>
      <c r="G1167" s="345"/>
      <c r="H1167" s="345"/>
    </row>
    <row r="1168" spans="1:9">
      <c r="C1168" s="345"/>
      <c r="E1168" s="345"/>
      <c r="F1168" s="345"/>
      <c r="G1168" s="345"/>
      <c r="H1168" s="345"/>
    </row>
    <row r="1169" spans="3:8">
      <c r="C1169" s="345"/>
      <c r="E1169" s="345"/>
      <c r="F1169" s="345"/>
      <c r="G1169" s="345"/>
      <c r="H1169" s="345"/>
    </row>
    <row r="1170" spans="3:8">
      <c r="C1170" s="345"/>
      <c r="D1170" s="345"/>
      <c r="E1170" s="345"/>
      <c r="F1170" s="345"/>
      <c r="G1170" s="345"/>
      <c r="H1170" s="345"/>
    </row>
    <row r="1171" spans="3:8">
      <c r="C1171" s="339"/>
      <c r="D1171" s="339"/>
      <c r="E1171" s="339"/>
      <c r="F1171" s="339"/>
      <c r="G1171" s="339"/>
      <c r="H1171" s="339"/>
    </row>
    <row r="1172" spans="3:8">
      <c r="C1172" s="339"/>
      <c r="D1172" s="339"/>
      <c r="E1172" s="339"/>
      <c r="F1172" s="339"/>
      <c r="G1172" s="339"/>
      <c r="H1172" s="339"/>
    </row>
    <row r="1173" spans="3:8">
      <c r="C1173" s="339"/>
      <c r="D1173" s="339"/>
      <c r="E1173" s="339"/>
      <c r="F1173" s="339"/>
      <c r="G1173" s="339"/>
      <c r="H1173" s="339"/>
    </row>
    <row r="1174" spans="3:8">
      <c r="C1174" s="339"/>
      <c r="D1174" s="339"/>
      <c r="E1174" s="339"/>
      <c r="F1174" s="339"/>
      <c r="G1174" s="339"/>
      <c r="H1174" s="339"/>
    </row>
    <row r="1175" spans="3:8">
      <c r="C1175" s="339"/>
      <c r="D1175" s="339"/>
      <c r="E1175" s="339"/>
      <c r="F1175" s="339"/>
      <c r="G1175" s="339"/>
      <c r="H1175" s="339"/>
    </row>
    <row r="1176" spans="3:8">
      <c r="C1176" s="339"/>
      <c r="D1176" s="339"/>
      <c r="E1176" s="339"/>
      <c r="F1176" s="339"/>
      <c r="G1176" s="339"/>
      <c r="H1176" s="339"/>
    </row>
    <row r="1177" spans="3:8">
      <c r="C1177" s="339"/>
      <c r="D1177" s="339"/>
      <c r="E1177" s="339"/>
      <c r="F1177" s="339"/>
      <c r="G1177" s="339"/>
      <c r="H1177" s="339"/>
    </row>
    <row r="1178" spans="3:8">
      <c r="C1178" s="339"/>
      <c r="D1178" s="339"/>
      <c r="E1178" s="339"/>
      <c r="F1178" s="339"/>
      <c r="G1178" s="339"/>
      <c r="H1178" s="339"/>
    </row>
    <row r="1179" spans="3:8">
      <c r="C1179" s="339"/>
      <c r="D1179" s="339"/>
      <c r="E1179" s="339"/>
      <c r="F1179" s="339"/>
      <c r="G1179" s="339"/>
      <c r="H1179" s="339"/>
    </row>
    <row r="1180" spans="3:8">
      <c r="C1180" s="339"/>
      <c r="D1180" s="339"/>
      <c r="E1180" s="339"/>
      <c r="F1180" s="339"/>
      <c r="G1180" s="339"/>
      <c r="H1180" s="339"/>
    </row>
    <row r="1181" spans="3:8">
      <c r="C1181" s="339"/>
      <c r="D1181" s="339"/>
      <c r="E1181" s="339"/>
      <c r="F1181" s="339"/>
      <c r="G1181" s="339"/>
      <c r="H1181" s="339"/>
    </row>
    <row r="1182" spans="3:8">
      <c r="C1182" s="339"/>
      <c r="D1182" s="339"/>
      <c r="E1182" s="339"/>
      <c r="F1182" s="339"/>
      <c r="G1182" s="339"/>
      <c r="H1182" s="339"/>
    </row>
    <row r="1183" spans="3:8">
      <c r="C1183" s="339"/>
      <c r="D1183" s="339"/>
      <c r="E1183" s="339"/>
      <c r="F1183" s="339"/>
      <c r="G1183" s="339"/>
      <c r="H1183" s="339"/>
    </row>
    <row r="1184" spans="3:8">
      <c r="C1184" s="339"/>
      <c r="D1184" s="339"/>
      <c r="E1184" s="339"/>
      <c r="F1184" s="339"/>
      <c r="G1184" s="339"/>
      <c r="H1184" s="339"/>
    </row>
    <row r="1185" spans="1:11">
      <c r="C1185" s="339"/>
      <c r="D1185" s="339"/>
      <c r="E1185" s="339"/>
      <c r="F1185" s="339"/>
      <c r="G1185" s="339"/>
      <c r="H1185" s="339"/>
    </row>
    <row r="1186" spans="1:11">
      <c r="C1186" s="339"/>
      <c r="D1186" s="339"/>
      <c r="E1186" s="339"/>
      <c r="F1186" s="339"/>
      <c r="G1186" s="339"/>
      <c r="H1186" s="339"/>
    </row>
    <row r="1187" spans="1:11">
      <c r="C1187" s="339"/>
      <c r="D1187" s="339"/>
      <c r="E1187" s="339"/>
      <c r="F1187" s="339"/>
      <c r="G1187" s="339"/>
      <c r="H1187" s="339"/>
    </row>
    <row r="1188" spans="1:11">
      <c r="C1188" s="339"/>
      <c r="D1188" s="339"/>
      <c r="E1188" s="339"/>
      <c r="F1188" s="339"/>
      <c r="G1188" s="339"/>
      <c r="H1188" s="339"/>
    </row>
    <row r="1189" spans="1:11">
      <c r="C1189" s="339"/>
      <c r="D1189" s="339"/>
      <c r="E1189" s="339"/>
      <c r="F1189" s="339"/>
      <c r="G1189" s="339"/>
      <c r="H1189" s="339"/>
    </row>
    <row r="1190" spans="1:11">
      <c r="C1190" s="339"/>
      <c r="D1190" s="339"/>
      <c r="E1190" s="339"/>
      <c r="F1190" s="339"/>
      <c r="G1190" s="339"/>
      <c r="H1190" s="339"/>
    </row>
    <row r="1191" spans="1:11">
      <c r="C1191" s="339"/>
      <c r="D1191" s="339"/>
      <c r="E1191" s="339"/>
      <c r="F1191" s="339"/>
      <c r="G1191" s="339"/>
      <c r="H1191" s="339"/>
    </row>
    <row r="1192" spans="1:11">
      <c r="A1192" s="759" t="s">
        <v>0</v>
      </c>
      <c r="B1192" s="759"/>
      <c r="C1192" s="759"/>
      <c r="D1192" s="759"/>
      <c r="E1192" s="759"/>
      <c r="F1192" s="759"/>
      <c r="G1192" s="759"/>
      <c r="H1192" s="759"/>
      <c r="I1192" s="759"/>
      <c r="K1192" s="274"/>
    </row>
    <row r="1193" spans="1:11">
      <c r="K1193" s="274"/>
    </row>
    <row r="1194" spans="1:11">
      <c r="A1194" s="113" t="s">
        <v>1</v>
      </c>
      <c r="C1194" s="113" t="s">
        <v>38</v>
      </c>
      <c r="K1194" s="274"/>
    </row>
    <row r="1195" spans="1:11">
      <c r="A1195" s="113" t="s">
        <v>2</v>
      </c>
      <c r="C1195" s="113" t="s">
        <v>310</v>
      </c>
      <c r="K1195" s="274"/>
    </row>
    <row r="1196" spans="1:11">
      <c r="A1196" s="113" t="s">
        <v>3</v>
      </c>
      <c r="C1196" s="113" t="s">
        <v>310</v>
      </c>
      <c r="K1196" s="274"/>
    </row>
    <row r="1197" spans="1:11">
      <c r="K1197" s="274"/>
    </row>
    <row r="1198" spans="1:11" ht="47.25">
      <c r="A1198" s="270" t="s">
        <v>4</v>
      </c>
      <c r="B1198" s="270" t="s">
        <v>5</v>
      </c>
      <c r="C1198" s="270" t="s">
        <v>9</v>
      </c>
      <c r="D1198" s="271" t="s">
        <v>10</v>
      </c>
      <c r="E1198" s="863" t="s">
        <v>6</v>
      </c>
      <c r="F1198" s="863"/>
      <c r="G1198" s="270" t="s">
        <v>7</v>
      </c>
      <c r="H1198" s="863" t="s">
        <v>8</v>
      </c>
      <c r="I1198" s="863"/>
      <c r="K1198" s="274"/>
    </row>
    <row r="1199" spans="1:11">
      <c r="A1199" s="266">
        <v>1</v>
      </c>
      <c r="B1199" s="266">
        <v>2</v>
      </c>
      <c r="C1199" s="266">
        <v>3</v>
      </c>
      <c r="D1199" s="266">
        <v>4</v>
      </c>
      <c r="E1199" s="866">
        <v>5</v>
      </c>
      <c r="F1199" s="866"/>
      <c r="G1199" s="266">
        <v>6</v>
      </c>
      <c r="H1199" s="866" t="s">
        <v>11</v>
      </c>
      <c r="I1199" s="866"/>
      <c r="K1199" s="274"/>
    </row>
    <row r="1200" spans="1:11" ht="65.25" customHeight="1">
      <c r="A1200" s="266">
        <v>1</v>
      </c>
      <c r="B1200" s="136" t="s">
        <v>387</v>
      </c>
      <c r="C1200" s="232" t="s">
        <v>851</v>
      </c>
      <c r="D1200" s="642">
        <v>4</v>
      </c>
      <c r="E1200" s="642">
        <v>3</v>
      </c>
      <c r="F1200" s="306" t="s">
        <v>18</v>
      </c>
      <c r="G1200" s="311" t="s">
        <v>955</v>
      </c>
      <c r="H1200" s="281"/>
      <c r="I1200" s="273">
        <f>SUM(D1200*E1200)</f>
        <v>12</v>
      </c>
      <c r="K1200" s="274"/>
    </row>
    <row r="1201" spans="1:11" ht="78.75">
      <c r="A1201" s="266">
        <v>2</v>
      </c>
      <c r="B1201" s="136" t="s">
        <v>388</v>
      </c>
      <c r="C1201" s="232" t="s">
        <v>852</v>
      </c>
      <c r="D1201" s="642">
        <v>12</v>
      </c>
      <c r="E1201" s="642">
        <v>4</v>
      </c>
      <c r="F1201" s="306" t="s">
        <v>18</v>
      </c>
      <c r="G1201" s="311" t="s">
        <v>955</v>
      </c>
      <c r="H1201" s="281"/>
      <c r="I1201" s="273">
        <f t="shared" ref="I1201:I1211" si="25">SUM(D1201*E1201)</f>
        <v>48</v>
      </c>
      <c r="K1201" s="274"/>
    </row>
    <row r="1202" spans="1:11" ht="97.5" customHeight="1">
      <c r="A1202" s="266">
        <v>3</v>
      </c>
      <c r="B1202" s="136" t="s">
        <v>389</v>
      </c>
      <c r="C1202" s="232" t="s">
        <v>853</v>
      </c>
      <c r="D1202" s="642">
        <f>12*3</f>
        <v>36</v>
      </c>
      <c r="E1202" s="642">
        <v>3</v>
      </c>
      <c r="F1202" s="306" t="s">
        <v>18</v>
      </c>
      <c r="G1202" s="311" t="s">
        <v>955</v>
      </c>
      <c r="H1202" s="281"/>
      <c r="I1202" s="273">
        <f t="shared" si="25"/>
        <v>108</v>
      </c>
      <c r="K1202" s="274"/>
    </row>
    <row r="1203" spans="1:11" ht="84" customHeight="1">
      <c r="A1203" s="266">
        <v>4</v>
      </c>
      <c r="B1203" s="136" t="s">
        <v>390</v>
      </c>
      <c r="C1203" s="232" t="s">
        <v>854</v>
      </c>
      <c r="D1203" s="642">
        <f>12*2</f>
        <v>24</v>
      </c>
      <c r="E1203" s="642">
        <v>3</v>
      </c>
      <c r="F1203" s="306" t="s">
        <v>18</v>
      </c>
      <c r="G1203" s="311" t="s">
        <v>955</v>
      </c>
      <c r="H1203" s="281"/>
      <c r="I1203" s="273">
        <f t="shared" si="25"/>
        <v>72</v>
      </c>
      <c r="K1203" s="274"/>
    </row>
    <row r="1204" spans="1:11" ht="50.25" customHeight="1">
      <c r="A1204" s="266">
        <v>5</v>
      </c>
      <c r="B1204" s="136" t="s">
        <v>391</v>
      </c>
      <c r="C1204" s="232" t="s">
        <v>855</v>
      </c>
      <c r="D1204" s="642">
        <f>12*3</f>
        <v>36</v>
      </c>
      <c r="E1204" s="642">
        <v>4</v>
      </c>
      <c r="F1204" s="306" t="s">
        <v>18</v>
      </c>
      <c r="G1204" s="311" t="s">
        <v>955</v>
      </c>
      <c r="H1204" s="281"/>
      <c r="I1204" s="273">
        <f t="shared" si="25"/>
        <v>144</v>
      </c>
      <c r="K1204" s="274"/>
    </row>
    <row r="1205" spans="1:11" ht="78.75">
      <c r="A1205" s="266">
        <v>6</v>
      </c>
      <c r="B1205" s="136" t="s">
        <v>392</v>
      </c>
      <c r="C1205" s="232" t="s">
        <v>856</v>
      </c>
      <c r="D1205" s="642">
        <f>12*3</f>
        <v>36</v>
      </c>
      <c r="E1205" s="642">
        <v>4</v>
      </c>
      <c r="F1205" s="306" t="s">
        <v>18</v>
      </c>
      <c r="G1205" s="311" t="s">
        <v>955</v>
      </c>
      <c r="H1205" s="281"/>
      <c r="I1205" s="273">
        <f t="shared" si="25"/>
        <v>144</v>
      </c>
      <c r="K1205" s="274"/>
    </row>
    <row r="1206" spans="1:11" ht="63.75" customHeight="1">
      <c r="A1206" s="266">
        <v>7</v>
      </c>
      <c r="B1206" s="136" t="s">
        <v>393</v>
      </c>
      <c r="C1206" s="232" t="s">
        <v>857</v>
      </c>
      <c r="D1206" s="642">
        <f>2*7*2</f>
        <v>28</v>
      </c>
      <c r="E1206" s="642">
        <v>4</v>
      </c>
      <c r="F1206" s="306" t="s">
        <v>18</v>
      </c>
      <c r="G1206" s="311" t="s">
        <v>955</v>
      </c>
      <c r="H1206" s="281"/>
      <c r="I1206" s="273">
        <f t="shared" si="25"/>
        <v>112</v>
      </c>
      <c r="K1206" s="274"/>
    </row>
    <row r="1207" spans="1:11" ht="54" customHeight="1">
      <c r="A1207" s="266">
        <v>8</v>
      </c>
      <c r="B1207" s="136" t="s">
        <v>394</v>
      </c>
      <c r="C1207" s="435" t="s">
        <v>951</v>
      </c>
      <c r="D1207" s="642">
        <f>12*4</f>
        <v>48</v>
      </c>
      <c r="E1207" s="642">
        <v>2</v>
      </c>
      <c r="F1207" s="306" t="s">
        <v>18</v>
      </c>
      <c r="G1207" s="311" t="s">
        <v>955</v>
      </c>
      <c r="H1207" s="281"/>
      <c r="I1207" s="273">
        <f t="shared" si="25"/>
        <v>96</v>
      </c>
      <c r="K1207" s="274"/>
    </row>
    <row r="1208" spans="1:11" ht="51" customHeight="1">
      <c r="A1208" s="266">
        <v>9</v>
      </c>
      <c r="B1208" s="136" t="s">
        <v>395</v>
      </c>
      <c r="C1208" s="435" t="s">
        <v>951</v>
      </c>
      <c r="D1208" s="642">
        <v>240</v>
      </c>
      <c r="E1208" s="642">
        <v>1.5</v>
      </c>
      <c r="F1208" s="306" t="s">
        <v>18</v>
      </c>
      <c r="G1208" s="311" t="s">
        <v>955</v>
      </c>
      <c r="H1208" s="300"/>
      <c r="I1208" s="273">
        <f t="shared" si="25"/>
        <v>360</v>
      </c>
      <c r="K1208" s="274"/>
    </row>
    <row r="1209" spans="1:11" ht="51.75" customHeight="1">
      <c r="A1209" s="266">
        <v>10</v>
      </c>
      <c r="B1209" s="136" t="s">
        <v>396</v>
      </c>
      <c r="C1209" s="435" t="s">
        <v>951</v>
      </c>
      <c r="D1209" s="642">
        <v>28</v>
      </c>
      <c r="E1209" s="642">
        <v>2.5</v>
      </c>
      <c r="F1209" s="306" t="s">
        <v>18</v>
      </c>
      <c r="G1209" s="311" t="s">
        <v>955</v>
      </c>
      <c r="H1209" s="300"/>
      <c r="I1209" s="273">
        <f t="shared" si="25"/>
        <v>70</v>
      </c>
      <c r="K1209" s="274"/>
    </row>
    <row r="1210" spans="1:11" ht="50.25" customHeight="1">
      <c r="A1210" s="266">
        <v>11</v>
      </c>
      <c r="B1210" s="136" t="s">
        <v>397</v>
      </c>
      <c r="C1210" s="435" t="s">
        <v>951</v>
      </c>
      <c r="D1210" s="642">
        <v>24</v>
      </c>
      <c r="E1210" s="681">
        <v>3</v>
      </c>
      <c r="F1210" s="306" t="s">
        <v>18</v>
      </c>
      <c r="G1210" s="311" t="s">
        <v>955</v>
      </c>
      <c r="H1210" s="300"/>
      <c r="I1210" s="273">
        <f t="shared" si="25"/>
        <v>72</v>
      </c>
      <c r="K1210" s="274"/>
    </row>
    <row r="1211" spans="1:11" ht="65.25" customHeight="1">
      <c r="A1211" s="266">
        <v>12</v>
      </c>
      <c r="B1211" s="136" t="s">
        <v>398</v>
      </c>
      <c r="C1211" s="435" t="s">
        <v>951</v>
      </c>
      <c r="D1211" s="642">
        <v>36</v>
      </c>
      <c r="E1211" s="642">
        <v>3</v>
      </c>
      <c r="F1211" s="306" t="s">
        <v>18</v>
      </c>
      <c r="G1211" s="311" t="s">
        <v>955</v>
      </c>
      <c r="H1211" s="300"/>
      <c r="I1211" s="273">
        <f t="shared" si="25"/>
        <v>108</v>
      </c>
      <c r="K1211" s="274"/>
    </row>
    <row r="1212" spans="1:11">
      <c r="A1212" s="135"/>
      <c r="B1212" s="864" t="s">
        <v>16</v>
      </c>
      <c r="C1212" s="865"/>
      <c r="D1212" s="865"/>
      <c r="E1212" s="865"/>
      <c r="F1212" s="865"/>
      <c r="G1212" s="867"/>
      <c r="H1212" s="275"/>
      <c r="I1212" s="276">
        <f>SUM(I1200:I1211)</f>
        <v>1346</v>
      </c>
      <c r="K1212" s="274"/>
    </row>
    <row r="1213" spans="1:11">
      <c r="K1213" s="274"/>
    </row>
    <row r="1214" spans="1:11">
      <c r="D1214" s="758" t="s">
        <v>1447</v>
      </c>
      <c r="E1214" s="758"/>
      <c r="F1214" s="758"/>
      <c r="G1214" s="229"/>
      <c r="H1214" s="229"/>
      <c r="K1214" s="274"/>
    </row>
    <row r="1215" spans="1:11">
      <c r="E1215" s="646" t="s">
        <v>49</v>
      </c>
      <c r="F1215" s="229"/>
      <c r="G1215" s="229"/>
      <c r="H1215" s="229"/>
      <c r="K1215" s="274"/>
    </row>
    <row r="1216" spans="1:11" ht="15" customHeight="1">
      <c r="E1216" s="229"/>
      <c r="F1216" s="229"/>
      <c r="G1216" s="229"/>
      <c r="H1216" s="229"/>
      <c r="K1216" s="274"/>
    </row>
    <row r="1217" spans="3:11">
      <c r="E1217" s="229"/>
      <c r="F1217" s="229"/>
      <c r="G1217" s="229"/>
      <c r="H1217" s="229"/>
      <c r="K1217" s="274"/>
    </row>
    <row r="1218" spans="3:11">
      <c r="E1218" s="229"/>
      <c r="F1218" s="229"/>
      <c r="G1218" s="229"/>
      <c r="H1218" s="229"/>
      <c r="K1218" s="274"/>
    </row>
    <row r="1219" spans="3:11">
      <c r="C1219" s="284"/>
      <c r="D1219" s="284"/>
      <c r="E1219" s="285" t="s">
        <v>317</v>
      </c>
      <c r="F1219" s="285"/>
      <c r="G1219" s="285"/>
      <c r="H1219" s="229"/>
      <c r="K1219" s="274"/>
    </row>
    <row r="1220" spans="3:11">
      <c r="E1220" s="229" t="s">
        <v>323</v>
      </c>
      <c r="F1220" s="229"/>
      <c r="G1220" s="229"/>
      <c r="H1220" s="229"/>
      <c r="K1220" s="274"/>
    </row>
    <row r="1221" spans="3:11">
      <c r="E1221" s="646"/>
      <c r="F1221" s="646"/>
      <c r="G1221" s="646"/>
      <c r="H1221" s="646"/>
      <c r="K1221" s="274"/>
    </row>
    <row r="1222" spans="3:11">
      <c r="E1222" s="646"/>
      <c r="F1222" s="646"/>
      <c r="G1222" s="646"/>
      <c r="H1222" s="646"/>
      <c r="K1222" s="274"/>
    </row>
    <row r="1223" spans="3:11">
      <c r="E1223" s="646"/>
      <c r="F1223" s="646"/>
      <c r="G1223" s="646"/>
      <c r="H1223" s="646"/>
      <c r="K1223" s="274"/>
    </row>
    <row r="1224" spans="3:11">
      <c r="E1224" s="646"/>
      <c r="F1224" s="646"/>
      <c r="G1224" s="646"/>
      <c r="H1224" s="646"/>
      <c r="K1224" s="274"/>
    </row>
    <row r="1225" spans="3:11">
      <c r="E1225" s="646"/>
      <c r="F1225" s="646"/>
      <c r="G1225" s="646"/>
      <c r="H1225" s="646"/>
      <c r="K1225" s="274"/>
    </row>
    <row r="1226" spans="3:11">
      <c r="E1226" s="646"/>
      <c r="F1226" s="646"/>
      <c r="G1226" s="646"/>
      <c r="H1226" s="646"/>
      <c r="K1226" s="274"/>
    </row>
    <row r="1227" spans="3:11">
      <c r="E1227" s="646"/>
      <c r="F1227" s="646"/>
      <c r="G1227" s="646"/>
      <c r="H1227" s="646"/>
      <c r="K1227" s="274"/>
    </row>
    <row r="1228" spans="3:11">
      <c r="E1228" s="646"/>
      <c r="F1228" s="646"/>
      <c r="G1228" s="646"/>
      <c r="H1228" s="646"/>
      <c r="K1228" s="274"/>
    </row>
    <row r="1229" spans="3:11">
      <c r="E1229" s="646"/>
      <c r="F1229" s="646"/>
      <c r="G1229" s="646"/>
      <c r="H1229" s="646"/>
      <c r="K1229" s="274"/>
    </row>
    <row r="1230" spans="3:11">
      <c r="E1230" s="646"/>
      <c r="F1230" s="646"/>
      <c r="G1230" s="646"/>
      <c r="H1230" s="646"/>
      <c r="K1230" s="274"/>
    </row>
    <row r="1231" spans="3:11">
      <c r="E1231" s="646"/>
      <c r="F1231" s="646"/>
      <c r="G1231" s="646"/>
      <c r="H1231" s="646"/>
      <c r="K1231" s="274"/>
    </row>
    <row r="1232" spans="3:11">
      <c r="E1232" s="318"/>
      <c r="F1232" s="318"/>
      <c r="G1232" s="318"/>
      <c r="H1232" s="318"/>
      <c r="K1232" s="274"/>
    </row>
    <row r="1233" spans="1:18">
      <c r="E1233" s="318"/>
      <c r="F1233" s="318"/>
      <c r="G1233" s="318"/>
      <c r="H1233" s="318"/>
      <c r="K1233" s="274"/>
    </row>
    <row r="1234" spans="1:18">
      <c r="E1234" s="318"/>
      <c r="F1234" s="318"/>
      <c r="G1234" s="318"/>
      <c r="H1234" s="318"/>
      <c r="K1234" s="274"/>
    </row>
    <row r="1235" spans="1:18">
      <c r="A1235" s="759" t="s">
        <v>0</v>
      </c>
      <c r="B1235" s="759"/>
      <c r="C1235" s="759"/>
      <c r="D1235" s="759"/>
      <c r="E1235" s="759"/>
      <c r="F1235" s="759"/>
      <c r="G1235" s="759"/>
      <c r="H1235" s="759"/>
      <c r="I1235" s="759"/>
      <c r="K1235" s="274"/>
    </row>
    <row r="1236" spans="1:18">
      <c r="K1236" s="274"/>
    </row>
    <row r="1237" spans="1:18">
      <c r="A1237" s="113" t="s">
        <v>1</v>
      </c>
      <c r="C1237" s="868" t="s">
        <v>1349</v>
      </c>
      <c r="D1237" s="868"/>
      <c r="E1237" s="868"/>
      <c r="F1237" s="868"/>
      <c r="G1237" s="868"/>
      <c r="H1237" s="868"/>
      <c r="I1237" s="868"/>
      <c r="K1237" s="274"/>
    </row>
    <row r="1238" spans="1:18">
      <c r="A1238" s="113" t="s">
        <v>2</v>
      </c>
      <c r="C1238" s="113" t="s">
        <v>557</v>
      </c>
      <c r="K1238" s="274"/>
    </row>
    <row r="1239" spans="1:18">
      <c r="A1239" s="113" t="s">
        <v>3</v>
      </c>
      <c r="C1239" s="113" t="s">
        <v>310</v>
      </c>
      <c r="K1239" s="274"/>
    </row>
    <row r="1240" spans="1:18">
      <c r="K1240" s="274"/>
    </row>
    <row r="1241" spans="1:18" ht="47.25" customHeight="1">
      <c r="A1241" s="270" t="s">
        <v>4</v>
      </c>
      <c r="B1241" s="270" t="s">
        <v>5</v>
      </c>
      <c r="C1241" s="270" t="s">
        <v>9</v>
      </c>
      <c r="D1241" s="271" t="s">
        <v>10</v>
      </c>
      <c r="E1241" s="863" t="s">
        <v>6</v>
      </c>
      <c r="F1241" s="863"/>
      <c r="G1241" s="270" t="s">
        <v>7</v>
      </c>
      <c r="H1241" s="863" t="s">
        <v>8</v>
      </c>
      <c r="I1241" s="863"/>
      <c r="J1241" s="470"/>
      <c r="K1241" s="167"/>
      <c r="L1241" s="167"/>
      <c r="M1241" s="167"/>
      <c r="N1241" s="167"/>
      <c r="O1241" s="167"/>
      <c r="P1241" s="167"/>
      <c r="Q1241" s="167"/>
      <c r="R1241" s="167"/>
    </row>
    <row r="1242" spans="1:18">
      <c r="A1242" s="266">
        <v>1</v>
      </c>
      <c r="B1242" s="266">
        <v>2</v>
      </c>
      <c r="C1242" s="266">
        <v>3</v>
      </c>
      <c r="D1242" s="266">
        <v>4</v>
      </c>
      <c r="E1242" s="866">
        <v>5</v>
      </c>
      <c r="F1242" s="866"/>
      <c r="G1242" s="266">
        <v>6</v>
      </c>
      <c r="H1242" s="866" t="s">
        <v>11</v>
      </c>
      <c r="I1242" s="866"/>
      <c r="J1242" s="470"/>
      <c r="K1242" s="167"/>
      <c r="L1242" s="167"/>
      <c r="M1242" s="167"/>
      <c r="N1242" s="167"/>
      <c r="O1242" s="167"/>
      <c r="P1242" s="167"/>
      <c r="Q1242" s="167"/>
      <c r="R1242" s="167"/>
    </row>
    <row r="1243" spans="1:18" ht="63">
      <c r="A1243" s="266">
        <v>1</v>
      </c>
      <c r="B1243" s="142" t="s">
        <v>993</v>
      </c>
      <c r="C1243" s="408" t="s">
        <v>427</v>
      </c>
      <c r="D1243" s="266">
        <v>4</v>
      </c>
      <c r="E1243" s="267">
        <v>3</v>
      </c>
      <c r="F1243" s="266" t="s">
        <v>18</v>
      </c>
      <c r="G1243" s="311" t="s">
        <v>1493</v>
      </c>
      <c r="H1243" s="281"/>
      <c r="I1243" s="273">
        <f>SUM(D1243*E1243)</f>
        <v>12</v>
      </c>
      <c r="J1243" s="383"/>
      <c r="K1243" s="382"/>
      <c r="L1243" s="382"/>
      <c r="M1243" s="382"/>
      <c r="N1243" s="382"/>
      <c r="O1243" s="382"/>
      <c r="P1243" s="382"/>
      <c r="Q1243" s="382"/>
    </row>
    <row r="1244" spans="1:18" ht="63">
      <c r="A1244" s="266">
        <v>2</v>
      </c>
      <c r="B1244" s="144" t="s">
        <v>1494</v>
      </c>
      <c r="C1244" s="408" t="s">
        <v>427</v>
      </c>
      <c r="D1244" s="266">
        <v>12</v>
      </c>
      <c r="E1244" s="266">
        <v>4</v>
      </c>
      <c r="F1244" s="266" t="s">
        <v>18</v>
      </c>
      <c r="G1244" s="311" t="s">
        <v>1493</v>
      </c>
      <c r="H1244" s="281"/>
      <c r="I1244" s="273">
        <f t="shared" ref="I1244:I1250" si="26">SUM(D1244*E1244)</f>
        <v>48</v>
      </c>
      <c r="K1244" s="274"/>
    </row>
    <row r="1245" spans="1:18" ht="96.75" customHeight="1">
      <c r="A1245" s="266">
        <v>3</v>
      </c>
      <c r="B1245" s="144" t="s">
        <v>994</v>
      </c>
      <c r="C1245" s="408" t="s">
        <v>19</v>
      </c>
      <c r="D1245" s="266">
        <v>36</v>
      </c>
      <c r="E1245" s="266">
        <v>2</v>
      </c>
      <c r="F1245" s="266" t="s">
        <v>18</v>
      </c>
      <c r="G1245" s="311" t="s">
        <v>1493</v>
      </c>
      <c r="H1245" s="281"/>
      <c r="I1245" s="273">
        <f t="shared" si="26"/>
        <v>72</v>
      </c>
      <c r="K1245" s="274"/>
    </row>
    <row r="1246" spans="1:18" ht="83.25" customHeight="1">
      <c r="A1246" s="408">
        <v>4</v>
      </c>
      <c r="B1246" s="144" t="s">
        <v>390</v>
      </c>
      <c r="C1246" s="408" t="s">
        <v>427</v>
      </c>
      <c r="D1246" s="266">
        <v>60</v>
      </c>
      <c r="E1246" s="266">
        <v>3</v>
      </c>
      <c r="F1246" s="266" t="s">
        <v>18</v>
      </c>
      <c r="G1246" s="311" t="s">
        <v>1493</v>
      </c>
      <c r="H1246" s="281"/>
      <c r="I1246" s="273">
        <f t="shared" si="26"/>
        <v>180</v>
      </c>
      <c r="K1246" s="274"/>
    </row>
    <row r="1247" spans="1:18" ht="68.25" customHeight="1">
      <c r="A1247" s="408">
        <v>5</v>
      </c>
      <c r="B1247" s="144" t="s">
        <v>996</v>
      </c>
      <c r="C1247" s="408" t="s">
        <v>427</v>
      </c>
      <c r="D1247" s="266">
        <v>276</v>
      </c>
      <c r="E1247" s="266">
        <v>2.5</v>
      </c>
      <c r="F1247" s="266" t="s">
        <v>18</v>
      </c>
      <c r="G1247" s="311" t="s">
        <v>1493</v>
      </c>
      <c r="H1247" s="281"/>
      <c r="I1247" s="273">
        <f t="shared" si="26"/>
        <v>690</v>
      </c>
      <c r="K1247" s="274"/>
    </row>
    <row r="1248" spans="1:18" ht="62.25" customHeight="1">
      <c r="A1248" s="408">
        <v>6</v>
      </c>
      <c r="B1248" s="144" t="s">
        <v>995</v>
      </c>
      <c r="C1248" s="408" t="s">
        <v>998</v>
      </c>
      <c r="D1248" s="266">
        <v>36</v>
      </c>
      <c r="E1248" s="266">
        <v>2</v>
      </c>
      <c r="F1248" s="266" t="s">
        <v>18</v>
      </c>
      <c r="G1248" s="311" t="s">
        <v>1493</v>
      </c>
      <c r="H1248" s="281"/>
      <c r="I1248" s="273">
        <f t="shared" si="26"/>
        <v>72</v>
      </c>
      <c r="K1248" s="274"/>
    </row>
    <row r="1249" spans="1:11" ht="66" customHeight="1">
      <c r="A1249" s="656">
        <v>7</v>
      </c>
      <c r="B1249" s="144" t="s">
        <v>1492</v>
      </c>
      <c r="C1249" s="656" t="s">
        <v>1439</v>
      </c>
      <c r="D1249" s="634">
        <v>48</v>
      </c>
      <c r="E1249" s="634">
        <v>2</v>
      </c>
      <c r="F1249" s="656" t="s">
        <v>18</v>
      </c>
      <c r="G1249" s="311" t="s">
        <v>1493</v>
      </c>
      <c r="H1249" s="300"/>
      <c r="I1249" s="639">
        <f t="shared" si="26"/>
        <v>96</v>
      </c>
      <c r="K1249" s="274"/>
    </row>
    <row r="1250" spans="1:11" ht="63">
      <c r="A1250" s="408">
        <v>8</v>
      </c>
      <c r="B1250" s="144" t="s">
        <v>997</v>
      </c>
      <c r="C1250" s="408" t="s">
        <v>998</v>
      </c>
      <c r="D1250" s="267">
        <v>28</v>
      </c>
      <c r="E1250" s="267">
        <v>2</v>
      </c>
      <c r="F1250" s="266" t="s">
        <v>18</v>
      </c>
      <c r="G1250" s="311" t="s">
        <v>1493</v>
      </c>
      <c r="H1250" s="300"/>
      <c r="I1250" s="273">
        <f t="shared" si="26"/>
        <v>56</v>
      </c>
      <c r="K1250" s="274"/>
    </row>
    <row r="1251" spans="1:11" ht="63">
      <c r="A1251" s="408">
        <v>9</v>
      </c>
      <c r="B1251" s="144" t="s">
        <v>1169</v>
      </c>
      <c r="C1251" s="408" t="s">
        <v>951</v>
      </c>
      <c r="D1251" s="266">
        <v>36</v>
      </c>
      <c r="E1251" s="266">
        <v>3</v>
      </c>
      <c r="F1251" s="266" t="s">
        <v>18</v>
      </c>
      <c r="G1251" s="311" t="s">
        <v>1493</v>
      </c>
      <c r="H1251" s="281"/>
      <c r="I1251" s="273">
        <f>SUM(D1251*E1251)</f>
        <v>108</v>
      </c>
      <c r="K1251" s="274"/>
    </row>
    <row r="1252" spans="1:11">
      <c r="A1252" s="266"/>
      <c r="B1252" s="231"/>
      <c r="C1252" s="266"/>
      <c r="D1252" s="266"/>
      <c r="E1252" s="266"/>
      <c r="F1252" s="266"/>
      <c r="G1252" s="266"/>
      <c r="H1252" s="300"/>
      <c r="I1252" s="273"/>
      <c r="K1252" s="274"/>
    </row>
    <row r="1253" spans="1:11" ht="16.5" customHeight="1">
      <c r="A1253" s="135"/>
      <c r="B1253" s="864" t="s">
        <v>16</v>
      </c>
      <c r="C1253" s="865"/>
      <c r="D1253" s="865"/>
      <c r="E1253" s="865"/>
      <c r="F1253" s="865"/>
      <c r="G1253" s="867"/>
      <c r="H1253" s="275"/>
      <c r="I1253" s="276">
        <f>SUM(I1243:I1252)</f>
        <v>1334</v>
      </c>
      <c r="K1253" s="274"/>
    </row>
    <row r="1254" spans="1:11" ht="17.25" customHeight="1">
      <c r="I1254" s="304"/>
    </row>
    <row r="1255" spans="1:11" ht="16.5" customHeight="1">
      <c r="D1255" s="758" t="s">
        <v>1447</v>
      </c>
      <c r="E1255" s="758"/>
      <c r="F1255" s="758"/>
      <c r="G1255" s="277"/>
      <c r="H1255" s="229"/>
    </row>
    <row r="1256" spans="1:11">
      <c r="E1256" s="646" t="s">
        <v>1534</v>
      </c>
      <c r="F1256" s="229"/>
      <c r="G1256" s="229"/>
      <c r="H1256" s="229"/>
    </row>
    <row r="1257" spans="1:11">
      <c r="E1257" s="646" t="s">
        <v>1535</v>
      </c>
      <c r="F1257" s="229"/>
      <c r="G1257" s="229"/>
      <c r="H1257" s="229"/>
    </row>
    <row r="1258" spans="1:11" ht="18" customHeight="1">
      <c r="E1258" s="229"/>
      <c r="F1258" s="229"/>
      <c r="G1258" s="229"/>
      <c r="H1258" s="229"/>
    </row>
    <row r="1259" spans="1:11" ht="14.25" customHeight="1">
      <c r="E1259" s="229"/>
      <c r="F1259" s="229"/>
      <c r="G1259" s="229"/>
      <c r="H1259" s="229"/>
    </row>
    <row r="1260" spans="1:11">
      <c r="E1260" s="229"/>
      <c r="F1260" s="229"/>
      <c r="G1260" s="229"/>
      <c r="H1260" s="229"/>
    </row>
    <row r="1261" spans="1:11" ht="15" customHeight="1">
      <c r="C1261" s="284"/>
      <c r="D1261" s="284"/>
      <c r="E1261" s="372" t="s">
        <v>462</v>
      </c>
      <c r="F1261" s="285"/>
      <c r="G1261" s="285"/>
      <c r="H1261" s="229"/>
    </row>
    <row r="1262" spans="1:11">
      <c r="E1262" s="646" t="s">
        <v>1537</v>
      </c>
      <c r="F1262" s="229"/>
      <c r="G1262" s="229"/>
      <c r="H1262" s="229"/>
    </row>
    <row r="1263" spans="1:11" ht="15" customHeight="1">
      <c r="E1263" s="229"/>
      <c r="F1263" s="229"/>
      <c r="G1263" s="229"/>
      <c r="H1263" s="229"/>
    </row>
    <row r="1264" spans="1:11" ht="15" customHeight="1">
      <c r="E1264" s="229"/>
      <c r="F1264" s="229"/>
      <c r="G1264" s="229"/>
      <c r="H1264" s="229"/>
    </row>
    <row r="1265" spans="5:8" ht="15" customHeight="1">
      <c r="E1265" s="491"/>
      <c r="F1265" s="491"/>
      <c r="G1265" s="491"/>
      <c r="H1265" s="491"/>
    </row>
    <row r="1266" spans="5:8" ht="15" customHeight="1">
      <c r="E1266" s="491"/>
      <c r="F1266" s="491"/>
      <c r="G1266" s="491"/>
      <c r="H1266" s="491"/>
    </row>
    <row r="1267" spans="5:8" ht="15" customHeight="1">
      <c r="E1267" s="491"/>
      <c r="F1267" s="491"/>
      <c r="G1267" s="491"/>
      <c r="H1267" s="491"/>
    </row>
    <row r="1268" spans="5:8" ht="15" customHeight="1">
      <c r="E1268" s="491"/>
      <c r="F1268" s="491"/>
      <c r="G1268" s="491"/>
      <c r="H1268" s="491"/>
    </row>
    <row r="1269" spans="5:8" ht="15" customHeight="1">
      <c r="E1269" s="491"/>
      <c r="F1269" s="491"/>
      <c r="G1269" s="491"/>
      <c r="H1269" s="491"/>
    </row>
    <row r="1270" spans="5:8" ht="15" customHeight="1">
      <c r="E1270" s="491"/>
      <c r="F1270" s="491"/>
      <c r="G1270" s="491"/>
      <c r="H1270" s="491"/>
    </row>
    <row r="1271" spans="5:8" ht="15" customHeight="1">
      <c r="E1271" s="491"/>
      <c r="F1271" s="491"/>
      <c r="G1271" s="491"/>
      <c r="H1271" s="491"/>
    </row>
    <row r="1272" spans="5:8" ht="15" customHeight="1">
      <c r="E1272" s="491"/>
      <c r="F1272" s="491"/>
      <c r="G1272" s="491"/>
      <c r="H1272" s="491"/>
    </row>
    <row r="1273" spans="5:8" ht="15" customHeight="1">
      <c r="E1273" s="229"/>
      <c r="F1273" s="229"/>
      <c r="G1273" s="229"/>
      <c r="H1273" s="229"/>
    </row>
    <row r="1274" spans="5:8" ht="15" customHeight="1">
      <c r="E1274" s="491"/>
      <c r="F1274" s="491"/>
      <c r="G1274" s="491"/>
      <c r="H1274" s="491"/>
    </row>
    <row r="1275" spans="5:8" ht="15" customHeight="1">
      <c r="E1275" s="491"/>
      <c r="F1275" s="491"/>
      <c r="G1275" s="491"/>
      <c r="H1275" s="491"/>
    </row>
    <row r="1276" spans="5:8" ht="15" customHeight="1">
      <c r="E1276" s="491"/>
      <c r="F1276" s="491"/>
      <c r="G1276" s="491"/>
      <c r="H1276" s="491"/>
    </row>
    <row r="1277" spans="5:8" ht="15" customHeight="1">
      <c r="E1277" s="491"/>
      <c r="F1277" s="491"/>
      <c r="G1277" s="491"/>
      <c r="H1277" s="491"/>
    </row>
    <row r="1278" spans="5:8" ht="15" customHeight="1">
      <c r="E1278" s="229"/>
      <c r="F1278" s="229"/>
      <c r="G1278" s="229"/>
      <c r="H1278" s="229"/>
    </row>
    <row r="1279" spans="5:8" ht="15" customHeight="1">
      <c r="E1279" s="229"/>
      <c r="F1279" s="229"/>
      <c r="G1279" s="229"/>
      <c r="H1279" s="229"/>
    </row>
    <row r="1280" spans="5:8">
      <c r="E1280" s="229"/>
      <c r="F1280" s="229"/>
      <c r="G1280" s="229"/>
      <c r="H1280" s="229"/>
    </row>
    <row r="1281" spans="1:11">
      <c r="E1281" s="491"/>
      <c r="F1281" s="491"/>
      <c r="G1281" s="491"/>
      <c r="H1281" s="491"/>
    </row>
    <row r="1282" spans="1:11">
      <c r="E1282" s="491"/>
      <c r="F1282" s="491"/>
      <c r="G1282" s="491"/>
      <c r="H1282" s="491"/>
    </row>
    <row r="1283" spans="1:11">
      <c r="E1283" s="318"/>
      <c r="F1283" s="318"/>
      <c r="G1283" s="318"/>
      <c r="H1283" s="318"/>
    </row>
    <row r="1284" spans="1:11">
      <c r="E1284" s="229"/>
      <c r="F1284" s="229"/>
      <c r="G1284" s="229"/>
      <c r="H1284" s="229"/>
    </row>
    <row r="1285" spans="1:11">
      <c r="A1285" s="759" t="s">
        <v>0</v>
      </c>
      <c r="B1285" s="759"/>
      <c r="C1285" s="759"/>
      <c r="D1285" s="759"/>
      <c r="E1285" s="759"/>
      <c r="F1285" s="759"/>
      <c r="G1285" s="759"/>
      <c r="H1285" s="759"/>
      <c r="I1285" s="759"/>
      <c r="K1285" s="274"/>
    </row>
    <row r="1286" spans="1:11">
      <c r="K1286" s="274"/>
    </row>
    <row r="1287" spans="1:11">
      <c r="A1287" s="113" t="s">
        <v>1</v>
      </c>
      <c r="C1287" s="113" t="s">
        <v>60</v>
      </c>
      <c r="K1287" s="274"/>
    </row>
    <row r="1288" spans="1:11">
      <c r="A1288" s="113" t="s">
        <v>2</v>
      </c>
      <c r="C1288" s="113" t="s">
        <v>557</v>
      </c>
      <c r="K1288" s="274"/>
    </row>
    <row r="1289" spans="1:11">
      <c r="A1289" s="113" t="s">
        <v>3</v>
      </c>
      <c r="C1289" s="113" t="s">
        <v>310</v>
      </c>
      <c r="K1289" s="274"/>
    </row>
    <row r="1290" spans="1:11">
      <c r="K1290" s="274"/>
    </row>
    <row r="1291" spans="1:11" ht="47.25">
      <c r="A1291" s="409" t="s">
        <v>4</v>
      </c>
      <c r="B1291" s="409" t="s">
        <v>5</v>
      </c>
      <c r="C1291" s="409" t="s">
        <v>9</v>
      </c>
      <c r="D1291" s="271" t="s">
        <v>10</v>
      </c>
      <c r="E1291" s="863" t="s">
        <v>6</v>
      </c>
      <c r="F1291" s="863"/>
      <c r="G1291" s="409" t="s">
        <v>7</v>
      </c>
      <c r="H1291" s="863" t="s">
        <v>8</v>
      </c>
      <c r="I1291" s="863"/>
    </row>
    <row r="1292" spans="1:11">
      <c r="A1292" s="408">
        <v>1</v>
      </c>
      <c r="B1292" s="408">
        <v>2</v>
      </c>
      <c r="C1292" s="408">
        <v>3</v>
      </c>
      <c r="D1292" s="408">
        <v>4</v>
      </c>
      <c r="E1292" s="866">
        <v>5</v>
      </c>
      <c r="F1292" s="866"/>
      <c r="G1292" s="408">
        <v>6</v>
      </c>
      <c r="H1292" s="866" t="s">
        <v>11</v>
      </c>
      <c r="I1292" s="866"/>
    </row>
    <row r="1293" spans="1:11" ht="63">
      <c r="A1293" s="408">
        <v>1</v>
      </c>
      <c r="B1293" s="302" t="s">
        <v>1495</v>
      </c>
      <c r="C1293" s="408" t="s">
        <v>944</v>
      </c>
      <c r="D1293" s="408">
        <v>105</v>
      </c>
      <c r="E1293" s="408">
        <v>0.16</v>
      </c>
      <c r="F1293" s="408" t="s">
        <v>430</v>
      </c>
      <c r="G1293" s="311" t="s">
        <v>1493</v>
      </c>
      <c r="H1293" s="410"/>
      <c r="I1293" s="411">
        <f>SUM(D1293*E1293)</f>
        <v>16.8</v>
      </c>
    </row>
    <row r="1294" spans="1:11" ht="63">
      <c r="A1294" s="408">
        <v>2</v>
      </c>
      <c r="B1294" s="302" t="s">
        <v>1498</v>
      </c>
      <c r="C1294" s="656" t="s">
        <v>1013</v>
      </c>
      <c r="D1294" s="408">
        <v>12</v>
      </c>
      <c r="E1294" s="408">
        <v>1</v>
      </c>
      <c r="F1294" s="408" t="s">
        <v>430</v>
      </c>
      <c r="G1294" s="311" t="s">
        <v>1493</v>
      </c>
      <c r="H1294" s="281"/>
      <c r="I1294" s="411">
        <f t="shared" ref="I1294:I1299" si="27">SUM(D1294*E1294)</f>
        <v>12</v>
      </c>
    </row>
    <row r="1295" spans="1:11" ht="116.25" customHeight="1">
      <c r="A1295" s="656">
        <v>3</v>
      </c>
      <c r="B1295" s="144" t="s">
        <v>1499</v>
      </c>
      <c r="C1295" s="656" t="s">
        <v>1058</v>
      </c>
      <c r="D1295" s="656">
        <v>36</v>
      </c>
      <c r="E1295" s="656">
        <v>4</v>
      </c>
      <c r="F1295" s="656" t="s">
        <v>430</v>
      </c>
      <c r="G1295" s="311" t="s">
        <v>1493</v>
      </c>
      <c r="H1295" s="281"/>
      <c r="I1295" s="639">
        <f t="shared" si="27"/>
        <v>144</v>
      </c>
    </row>
    <row r="1296" spans="1:11" ht="78.75">
      <c r="A1296" s="408">
        <v>4</v>
      </c>
      <c r="B1296" s="302" t="s">
        <v>1500</v>
      </c>
      <c r="C1296" s="656" t="s">
        <v>1013</v>
      </c>
      <c r="D1296" s="408">
        <v>172</v>
      </c>
      <c r="E1296" s="408">
        <v>4</v>
      </c>
      <c r="F1296" s="408" t="s">
        <v>430</v>
      </c>
      <c r="G1296" s="311" t="s">
        <v>1493</v>
      </c>
      <c r="H1296" s="410"/>
      <c r="I1296" s="639">
        <f t="shared" si="27"/>
        <v>688</v>
      </c>
    </row>
    <row r="1297" spans="1:15" ht="63">
      <c r="A1297" s="656">
        <v>5</v>
      </c>
      <c r="B1297" s="648" t="s">
        <v>1496</v>
      </c>
      <c r="C1297" s="656" t="s">
        <v>1013</v>
      </c>
      <c r="D1297" s="656">
        <v>52</v>
      </c>
      <c r="E1297" s="656">
        <v>4</v>
      </c>
      <c r="F1297" s="656" t="s">
        <v>430</v>
      </c>
      <c r="G1297" s="311" t="s">
        <v>1493</v>
      </c>
      <c r="H1297" s="634"/>
      <c r="I1297" s="639">
        <f t="shared" si="27"/>
        <v>208</v>
      </c>
    </row>
    <row r="1298" spans="1:15" ht="85.5" customHeight="1">
      <c r="A1298" s="408">
        <v>6</v>
      </c>
      <c r="B1298" s="302" t="s">
        <v>999</v>
      </c>
      <c r="C1298" s="656" t="s">
        <v>1497</v>
      </c>
      <c r="D1298" s="408">
        <v>377</v>
      </c>
      <c r="E1298" s="408">
        <v>0.5</v>
      </c>
      <c r="F1298" s="408" t="s">
        <v>430</v>
      </c>
      <c r="G1298" s="311" t="s">
        <v>1493</v>
      </c>
      <c r="H1298" s="410"/>
      <c r="I1298" s="639">
        <f t="shared" si="27"/>
        <v>188.5</v>
      </c>
      <c r="L1298" s="177"/>
      <c r="M1298" s="177"/>
      <c r="N1298" s="177"/>
      <c r="O1298" s="177"/>
    </row>
    <row r="1299" spans="1:15" ht="75.75" customHeight="1">
      <c r="A1299" s="408">
        <v>7</v>
      </c>
      <c r="B1299" s="302" t="s">
        <v>991</v>
      </c>
      <c r="C1299" s="656" t="s">
        <v>19</v>
      </c>
      <c r="D1299" s="408">
        <v>24</v>
      </c>
      <c r="E1299" s="408">
        <v>2</v>
      </c>
      <c r="F1299" s="408" t="s">
        <v>430</v>
      </c>
      <c r="G1299" s="311" t="s">
        <v>1493</v>
      </c>
      <c r="H1299" s="410"/>
      <c r="I1299" s="639">
        <f t="shared" si="27"/>
        <v>48</v>
      </c>
      <c r="L1299" s="177"/>
      <c r="M1299" s="303"/>
      <c r="N1299" s="177"/>
      <c r="O1299" s="177"/>
    </row>
    <row r="1300" spans="1:15" ht="27.75" customHeight="1">
      <c r="A1300" s="135"/>
      <c r="B1300" s="864" t="s">
        <v>16</v>
      </c>
      <c r="C1300" s="865"/>
      <c r="D1300" s="865"/>
      <c r="E1300" s="865"/>
      <c r="F1300" s="865"/>
      <c r="G1300" s="867"/>
      <c r="H1300" s="275"/>
      <c r="I1300" s="276">
        <f>SUM(I1293:I1299)</f>
        <v>1305.3</v>
      </c>
      <c r="L1300" s="165"/>
      <c r="M1300" s="177"/>
      <c r="N1300" s="165"/>
      <c r="O1300" s="165"/>
    </row>
    <row r="1301" spans="1:15" ht="16.5" customHeight="1">
      <c r="L1301" s="165"/>
      <c r="M1301" s="303"/>
      <c r="N1301" s="165"/>
      <c r="O1301" s="165"/>
    </row>
    <row r="1302" spans="1:15" ht="16.5" customHeight="1">
      <c r="D1302" s="758" t="s">
        <v>1447</v>
      </c>
      <c r="E1302" s="758"/>
      <c r="F1302" s="758"/>
      <c r="G1302" s="277"/>
      <c r="H1302" s="277"/>
      <c r="I1302" s="277"/>
      <c r="L1302" s="165"/>
      <c r="M1302" s="177"/>
      <c r="N1302" s="165"/>
      <c r="O1302" s="165"/>
    </row>
    <row r="1303" spans="1:15" ht="16.5" customHeight="1">
      <c r="E1303" s="646" t="s">
        <v>61</v>
      </c>
      <c r="F1303" s="229"/>
      <c r="G1303" s="229"/>
      <c r="H1303" s="229"/>
      <c r="L1303" s="165"/>
      <c r="M1303" s="303"/>
      <c r="N1303" s="165"/>
      <c r="O1303" s="165"/>
    </row>
    <row r="1304" spans="1:15" ht="16.5" customHeight="1">
      <c r="E1304" s="229"/>
      <c r="F1304" s="229"/>
      <c r="G1304" s="229"/>
      <c r="H1304" s="229"/>
      <c r="L1304" s="165"/>
      <c r="M1304" s="177"/>
      <c r="N1304" s="165"/>
      <c r="O1304" s="165"/>
    </row>
    <row r="1305" spans="1:15">
      <c r="E1305" s="229"/>
      <c r="F1305" s="229"/>
      <c r="G1305" s="229"/>
      <c r="H1305" s="229"/>
      <c r="L1305" s="165"/>
      <c r="M1305" s="177"/>
      <c r="N1305" s="165"/>
      <c r="O1305" s="165"/>
    </row>
    <row r="1306" spans="1:15">
      <c r="C1306" s="284"/>
      <c r="D1306" s="284"/>
      <c r="E1306" s="372"/>
      <c r="F1306" s="285"/>
      <c r="G1306" s="285"/>
      <c r="H1306" s="229"/>
      <c r="L1306" s="165"/>
      <c r="M1306" s="303"/>
      <c r="N1306" s="165"/>
      <c r="O1306" s="165"/>
    </row>
    <row r="1307" spans="1:15" ht="15" customHeight="1">
      <c r="E1307" s="646"/>
      <c r="F1307" s="229"/>
      <c r="G1307" s="229"/>
      <c r="H1307" s="229"/>
      <c r="L1307" s="165"/>
      <c r="M1307" s="177"/>
      <c r="N1307" s="165"/>
      <c r="O1307" s="165"/>
    </row>
    <row r="1308" spans="1:15">
      <c r="E1308" s="733" t="s">
        <v>385</v>
      </c>
      <c r="F1308" s="229"/>
      <c r="G1308" s="229"/>
      <c r="H1308" s="229"/>
      <c r="L1308" s="165"/>
      <c r="M1308" s="177"/>
      <c r="N1308" s="165"/>
      <c r="O1308" s="165"/>
    </row>
    <row r="1309" spans="1:15">
      <c r="E1309" s="731" t="s">
        <v>1536</v>
      </c>
      <c r="F1309" s="318"/>
      <c r="G1309" s="318"/>
      <c r="H1309" s="318"/>
      <c r="L1309" s="165"/>
      <c r="M1309" s="177"/>
      <c r="N1309" s="165"/>
      <c r="O1309" s="165"/>
    </row>
    <row r="1310" spans="1:15">
      <c r="E1310" s="318"/>
      <c r="F1310" s="318"/>
      <c r="G1310" s="318"/>
      <c r="H1310" s="318"/>
      <c r="L1310" s="165"/>
      <c r="M1310" s="177"/>
      <c r="N1310" s="165"/>
      <c r="O1310" s="165"/>
    </row>
    <row r="1311" spans="1:15">
      <c r="E1311" s="318"/>
      <c r="F1311" s="318"/>
      <c r="G1311" s="318"/>
      <c r="H1311" s="318"/>
      <c r="L1311" s="165"/>
      <c r="M1311" s="177"/>
      <c r="N1311" s="165"/>
      <c r="O1311" s="165"/>
    </row>
    <row r="1312" spans="1:15">
      <c r="E1312" s="318"/>
      <c r="F1312" s="318"/>
      <c r="G1312" s="318"/>
      <c r="H1312" s="318"/>
      <c r="L1312" s="165"/>
      <c r="M1312" s="177"/>
      <c r="N1312" s="165"/>
      <c r="O1312" s="165"/>
    </row>
    <row r="1313" spans="5:15">
      <c r="E1313" s="318"/>
      <c r="F1313" s="318"/>
      <c r="G1313" s="318"/>
      <c r="H1313" s="318"/>
      <c r="L1313" s="165"/>
      <c r="M1313" s="177"/>
      <c r="N1313" s="165"/>
      <c r="O1313" s="165"/>
    </row>
    <row r="1314" spans="5:15">
      <c r="E1314" s="318"/>
      <c r="F1314" s="318"/>
      <c r="G1314" s="318"/>
      <c r="H1314" s="318"/>
      <c r="L1314" s="165"/>
      <c r="M1314" s="177"/>
      <c r="N1314" s="165"/>
      <c r="O1314" s="165"/>
    </row>
    <row r="1315" spans="5:15">
      <c r="E1315" s="318"/>
      <c r="F1315" s="318"/>
      <c r="G1315" s="318"/>
      <c r="H1315" s="318"/>
      <c r="L1315" s="165"/>
      <c r="M1315" s="177"/>
      <c r="N1315" s="165"/>
      <c r="O1315" s="165"/>
    </row>
    <row r="1316" spans="5:15">
      <c r="E1316" s="229"/>
      <c r="F1316" s="229"/>
      <c r="G1316" s="229"/>
      <c r="H1316" s="229"/>
      <c r="L1316" s="165"/>
      <c r="M1316" s="303"/>
      <c r="N1316" s="165"/>
      <c r="O1316" s="165"/>
    </row>
    <row r="1317" spans="5:15" ht="15" customHeight="1">
      <c r="E1317" s="229"/>
      <c r="F1317" s="229"/>
      <c r="G1317" s="229"/>
      <c r="H1317" s="229"/>
      <c r="L1317" s="165"/>
      <c r="M1317" s="177"/>
      <c r="N1317" s="165"/>
      <c r="O1317" s="165"/>
    </row>
    <row r="1318" spans="5:15" ht="15" customHeight="1">
      <c r="E1318" s="491"/>
      <c r="F1318" s="491"/>
      <c r="G1318" s="491"/>
      <c r="H1318" s="491"/>
      <c r="L1318" s="165"/>
      <c r="M1318" s="177"/>
      <c r="N1318" s="165"/>
      <c r="O1318" s="165"/>
    </row>
    <row r="1319" spans="5:15" ht="15" customHeight="1">
      <c r="E1319" s="491"/>
      <c r="F1319" s="491"/>
      <c r="G1319" s="491"/>
      <c r="H1319" s="491"/>
      <c r="L1319" s="165"/>
      <c r="M1319" s="177"/>
      <c r="N1319" s="165"/>
      <c r="O1319" s="165"/>
    </row>
    <row r="1320" spans="5:15" ht="15" customHeight="1">
      <c r="E1320" s="491"/>
      <c r="F1320" s="491"/>
      <c r="G1320" s="491"/>
      <c r="H1320" s="491"/>
      <c r="L1320" s="165"/>
      <c r="M1320" s="177"/>
      <c r="N1320" s="165"/>
      <c r="O1320" s="165"/>
    </row>
    <row r="1321" spans="5:15" ht="15" customHeight="1">
      <c r="E1321" s="491"/>
      <c r="F1321" s="491"/>
      <c r="G1321" s="491"/>
      <c r="H1321" s="491"/>
      <c r="L1321" s="165"/>
      <c r="M1321" s="177"/>
      <c r="N1321" s="165"/>
      <c r="O1321" s="165"/>
    </row>
    <row r="1322" spans="5:15" ht="15" customHeight="1">
      <c r="E1322" s="491"/>
      <c r="F1322" s="491"/>
      <c r="G1322" s="491"/>
      <c r="H1322" s="491"/>
      <c r="L1322" s="165"/>
      <c r="M1322" s="177"/>
      <c r="N1322" s="165"/>
      <c r="O1322" s="165"/>
    </row>
    <row r="1323" spans="5:15" ht="15" customHeight="1">
      <c r="E1323" s="491"/>
      <c r="F1323" s="491"/>
      <c r="G1323" s="491"/>
      <c r="H1323" s="491"/>
      <c r="L1323" s="165"/>
      <c r="M1323" s="177"/>
      <c r="N1323" s="165"/>
      <c r="O1323" s="165"/>
    </row>
    <row r="1324" spans="5:15" ht="15" customHeight="1">
      <c r="E1324" s="491"/>
      <c r="F1324" s="491"/>
      <c r="G1324" s="491"/>
      <c r="H1324" s="491"/>
      <c r="L1324" s="165"/>
      <c r="M1324" s="177"/>
      <c r="N1324" s="165"/>
      <c r="O1324" s="165"/>
    </row>
    <row r="1325" spans="5:15" ht="15" customHeight="1">
      <c r="E1325" s="491"/>
      <c r="F1325" s="491"/>
      <c r="G1325" s="491"/>
      <c r="H1325" s="491"/>
      <c r="L1325" s="165"/>
      <c r="M1325" s="177"/>
      <c r="N1325" s="165"/>
      <c r="O1325" s="165"/>
    </row>
    <row r="1326" spans="5:15" ht="15" customHeight="1">
      <c r="E1326" s="491"/>
      <c r="F1326" s="491"/>
      <c r="G1326" s="491"/>
      <c r="H1326" s="491"/>
      <c r="L1326" s="165"/>
      <c r="M1326" s="177"/>
      <c r="N1326" s="165"/>
      <c r="O1326" s="165"/>
    </row>
    <row r="1327" spans="5:15" ht="15" customHeight="1">
      <c r="E1327" s="491"/>
      <c r="F1327" s="491"/>
      <c r="G1327" s="491"/>
      <c r="H1327" s="491"/>
      <c r="L1327" s="165"/>
      <c r="M1327" s="177"/>
      <c r="N1327" s="165"/>
      <c r="O1327" s="165"/>
    </row>
    <row r="1328" spans="5:15" ht="15" customHeight="1">
      <c r="E1328" s="491"/>
      <c r="F1328" s="491"/>
      <c r="G1328" s="491"/>
      <c r="H1328" s="491"/>
      <c r="L1328" s="165"/>
      <c r="M1328" s="177"/>
      <c r="N1328" s="165"/>
      <c r="O1328" s="165"/>
    </row>
    <row r="1329" spans="1:15" ht="15" customHeight="1">
      <c r="E1329" s="491"/>
      <c r="F1329" s="491"/>
      <c r="G1329" s="491"/>
      <c r="H1329" s="491"/>
      <c r="L1329" s="165"/>
      <c r="M1329" s="177"/>
      <c r="N1329" s="165"/>
      <c r="O1329" s="165"/>
    </row>
    <row r="1330" spans="1:15" ht="15" customHeight="1">
      <c r="E1330" s="491"/>
      <c r="F1330" s="491"/>
      <c r="G1330" s="491"/>
      <c r="H1330" s="491"/>
      <c r="L1330" s="165"/>
      <c r="M1330" s="177"/>
      <c r="N1330" s="165"/>
      <c r="O1330" s="165"/>
    </row>
    <row r="1331" spans="1:15" ht="15" customHeight="1">
      <c r="E1331" s="491"/>
      <c r="F1331" s="491"/>
      <c r="G1331" s="491"/>
      <c r="H1331" s="491"/>
      <c r="L1331" s="165"/>
      <c r="M1331" s="177"/>
      <c r="N1331" s="165"/>
      <c r="O1331" s="165"/>
    </row>
    <row r="1332" spans="1:15" ht="15" customHeight="1">
      <c r="E1332" s="491"/>
      <c r="F1332" s="491"/>
      <c r="G1332" s="491"/>
      <c r="H1332" s="491"/>
      <c r="L1332" s="165"/>
      <c r="M1332" s="177"/>
      <c r="N1332" s="165"/>
      <c r="O1332" s="165"/>
    </row>
    <row r="1333" spans="1:15" ht="15" customHeight="1">
      <c r="E1333" s="491"/>
      <c r="F1333" s="491"/>
      <c r="G1333" s="491"/>
      <c r="H1333" s="491"/>
      <c r="L1333" s="165"/>
      <c r="M1333" s="177"/>
      <c r="N1333" s="165"/>
      <c r="O1333" s="165"/>
    </row>
    <row r="1334" spans="1:15" ht="15" customHeight="1">
      <c r="E1334" s="491"/>
      <c r="F1334" s="491"/>
      <c r="G1334" s="491"/>
      <c r="H1334" s="491"/>
      <c r="L1334" s="165"/>
      <c r="M1334" s="177"/>
      <c r="N1334" s="165"/>
      <c r="O1334" s="165"/>
    </row>
    <row r="1335" spans="1:15" ht="15" customHeight="1">
      <c r="E1335" s="491"/>
      <c r="F1335" s="491"/>
      <c r="G1335" s="491"/>
      <c r="H1335" s="491"/>
      <c r="L1335" s="165"/>
      <c r="M1335" s="177"/>
      <c r="N1335" s="165"/>
      <c r="O1335" s="165"/>
    </row>
    <row r="1336" spans="1:15" ht="15" customHeight="1">
      <c r="E1336" s="491"/>
      <c r="F1336" s="491"/>
      <c r="G1336" s="491"/>
      <c r="H1336" s="491"/>
      <c r="L1336" s="165"/>
      <c r="M1336" s="177"/>
      <c r="N1336" s="165"/>
      <c r="O1336" s="165"/>
    </row>
    <row r="1337" spans="1:15" ht="15" customHeight="1">
      <c r="E1337" s="491"/>
      <c r="F1337" s="491"/>
      <c r="G1337" s="491"/>
      <c r="H1337" s="491"/>
      <c r="L1337" s="165"/>
      <c r="M1337" s="177"/>
      <c r="N1337" s="165"/>
      <c r="O1337" s="165"/>
    </row>
    <row r="1338" spans="1:15">
      <c r="A1338" s="759" t="s">
        <v>0</v>
      </c>
      <c r="B1338" s="759"/>
      <c r="C1338" s="759"/>
      <c r="D1338" s="759"/>
      <c r="E1338" s="759"/>
      <c r="F1338" s="759"/>
      <c r="G1338" s="759"/>
      <c r="H1338" s="759"/>
      <c r="I1338" s="759"/>
      <c r="L1338" s="165"/>
      <c r="M1338" s="303"/>
      <c r="N1338" s="165"/>
      <c r="O1338" s="165"/>
    </row>
    <row r="1339" spans="1:15">
      <c r="L1339" s="165"/>
      <c r="M1339" s="303"/>
      <c r="N1339" s="165"/>
      <c r="O1339" s="165"/>
    </row>
    <row r="1340" spans="1:15">
      <c r="A1340" s="113" t="s">
        <v>1</v>
      </c>
      <c r="C1340" s="113" t="s">
        <v>39</v>
      </c>
      <c r="L1340" s="165"/>
      <c r="M1340" s="303"/>
      <c r="N1340" s="165"/>
      <c r="O1340" s="165"/>
    </row>
    <row r="1341" spans="1:15">
      <c r="A1341" s="113" t="s">
        <v>2</v>
      </c>
      <c r="C1341" s="113" t="s">
        <v>310</v>
      </c>
      <c r="L1341" s="165"/>
      <c r="M1341" s="303"/>
      <c r="N1341" s="165"/>
      <c r="O1341" s="165"/>
    </row>
    <row r="1342" spans="1:15" ht="16.5" customHeight="1">
      <c r="A1342" s="113" t="s">
        <v>3</v>
      </c>
      <c r="C1342" s="113" t="s">
        <v>310</v>
      </c>
      <c r="L1342" s="165"/>
      <c r="M1342" s="177"/>
      <c r="N1342" s="165"/>
      <c r="O1342" s="165"/>
    </row>
    <row r="1343" spans="1:15">
      <c r="L1343" s="165"/>
      <c r="M1343" s="177"/>
      <c r="N1343" s="165"/>
      <c r="O1343" s="165"/>
    </row>
    <row r="1344" spans="1:15" ht="47.25">
      <c r="A1344" s="270" t="s">
        <v>4</v>
      </c>
      <c r="B1344" s="270" t="s">
        <v>5</v>
      </c>
      <c r="C1344" s="270" t="s">
        <v>9</v>
      </c>
      <c r="D1344" s="271" t="s">
        <v>10</v>
      </c>
      <c r="E1344" s="863" t="s">
        <v>6</v>
      </c>
      <c r="F1344" s="863"/>
      <c r="G1344" s="270" t="s">
        <v>7</v>
      </c>
      <c r="H1344" s="863" t="s">
        <v>8</v>
      </c>
      <c r="I1344" s="863"/>
      <c r="L1344" s="165"/>
      <c r="M1344" s="303"/>
      <c r="N1344" s="165"/>
      <c r="O1344" s="165"/>
    </row>
    <row r="1345" spans="1:14">
      <c r="A1345" s="266">
        <v>1</v>
      </c>
      <c r="B1345" s="266">
        <v>2</v>
      </c>
      <c r="C1345" s="266">
        <v>3</v>
      </c>
      <c r="D1345" s="266">
        <v>4</v>
      </c>
      <c r="E1345" s="866">
        <v>5</v>
      </c>
      <c r="F1345" s="866"/>
      <c r="G1345" s="266">
        <v>6</v>
      </c>
      <c r="H1345" s="866" t="s">
        <v>11</v>
      </c>
      <c r="I1345" s="866"/>
    </row>
    <row r="1346" spans="1:14" ht="47.25">
      <c r="A1346" s="266">
        <v>1</v>
      </c>
      <c r="B1346" s="264" t="s">
        <v>400</v>
      </c>
      <c r="C1346" s="232" t="s">
        <v>883</v>
      </c>
      <c r="D1346" s="267">
        <v>5</v>
      </c>
      <c r="E1346" s="267">
        <v>2</v>
      </c>
      <c r="F1346" s="314" t="s">
        <v>18</v>
      </c>
      <c r="G1346" s="313" t="s">
        <v>159</v>
      </c>
      <c r="H1346" s="281"/>
      <c r="I1346" s="273">
        <f>SUM(D1346*E1346)</f>
        <v>10</v>
      </c>
    </row>
    <row r="1347" spans="1:14" ht="63">
      <c r="A1347" s="266">
        <v>2</v>
      </c>
      <c r="B1347" s="264" t="s">
        <v>401</v>
      </c>
      <c r="C1347" s="232" t="s">
        <v>884</v>
      </c>
      <c r="D1347" s="267">
        <v>28</v>
      </c>
      <c r="E1347" s="267">
        <v>2</v>
      </c>
      <c r="F1347" s="314" t="s">
        <v>18</v>
      </c>
      <c r="G1347" s="313" t="str">
        <f>G1346</f>
        <v>ATK</v>
      </c>
      <c r="H1347" s="281"/>
      <c r="I1347" s="273">
        <f t="shared" ref="I1347:I1353" si="28">SUM(D1347*E1347)</f>
        <v>56</v>
      </c>
    </row>
    <row r="1348" spans="1:14" ht="141.75">
      <c r="A1348" s="266">
        <v>3</v>
      </c>
      <c r="B1348" s="264" t="s">
        <v>402</v>
      </c>
      <c r="C1348" s="232" t="s">
        <v>885</v>
      </c>
      <c r="D1348" s="267">
        <v>2300</v>
      </c>
      <c r="E1348" s="267">
        <v>0.2</v>
      </c>
      <c r="F1348" s="314" t="s">
        <v>18</v>
      </c>
      <c r="G1348" s="313" t="str">
        <f t="shared" ref="G1348:G1353" si="29">G1347</f>
        <v>ATK</v>
      </c>
      <c r="H1348" s="281"/>
      <c r="I1348" s="273">
        <f t="shared" si="28"/>
        <v>460</v>
      </c>
    </row>
    <row r="1349" spans="1:14" ht="78.75">
      <c r="A1349" s="266">
        <v>4</v>
      </c>
      <c r="B1349" s="264" t="s">
        <v>403</v>
      </c>
      <c r="C1349" s="232" t="s">
        <v>886</v>
      </c>
      <c r="D1349" s="267">
        <v>360</v>
      </c>
      <c r="E1349" s="267">
        <v>2</v>
      </c>
      <c r="F1349" s="314" t="s">
        <v>18</v>
      </c>
      <c r="G1349" s="313" t="str">
        <f t="shared" si="29"/>
        <v>ATK</v>
      </c>
      <c r="H1349" s="281"/>
      <c r="I1349" s="273">
        <f t="shared" si="28"/>
        <v>720</v>
      </c>
    </row>
    <row r="1350" spans="1:14" ht="78.75">
      <c r="A1350" s="266">
        <v>5</v>
      </c>
      <c r="B1350" s="334" t="s">
        <v>945</v>
      </c>
      <c r="C1350" s="232" t="s">
        <v>887</v>
      </c>
      <c r="D1350" s="267">
        <v>12</v>
      </c>
      <c r="E1350" s="267">
        <v>2</v>
      </c>
      <c r="F1350" s="314" t="s">
        <v>18</v>
      </c>
      <c r="G1350" s="313" t="str">
        <f t="shared" si="29"/>
        <v>ATK</v>
      </c>
      <c r="H1350" s="281"/>
      <c r="I1350" s="273">
        <f t="shared" si="28"/>
        <v>24</v>
      </c>
    </row>
    <row r="1351" spans="1:14" ht="63">
      <c r="A1351" s="266">
        <v>6</v>
      </c>
      <c r="B1351" s="264" t="s">
        <v>405</v>
      </c>
      <c r="C1351" s="232" t="s">
        <v>888</v>
      </c>
      <c r="D1351" s="267">
        <v>24</v>
      </c>
      <c r="E1351" s="267">
        <v>1</v>
      </c>
      <c r="F1351" s="314" t="s">
        <v>18</v>
      </c>
      <c r="G1351" s="313" t="str">
        <f t="shared" si="29"/>
        <v>ATK</v>
      </c>
      <c r="H1351" s="281"/>
      <c r="I1351" s="273">
        <f t="shared" si="28"/>
        <v>24</v>
      </c>
    </row>
    <row r="1352" spans="1:14" ht="63">
      <c r="A1352" s="266">
        <v>7</v>
      </c>
      <c r="B1352" s="264" t="s">
        <v>488</v>
      </c>
      <c r="C1352" s="232" t="s">
        <v>889</v>
      </c>
      <c r="D1352" s="267">
        <v>24</v>
      </c>
      <c r="E1352" s="267">
        <v>2</v>
      </c>
      <c r="F1352" s="314" t="s">
        <v>18</v>
      </c>
      <c r="G1352" s="313" t="str">
        <f t="shared" si="29"/>
        <v>ATK</v>
      </c>
      <c r="H1352" s="281"/>
      <c r="I1352" s="273">
        <f t="shared" si="28"/>
        <v>48</v>
      </c>
    </row>
    <row r="1353" spans="1:14" ht="47.25">
      <c r="A1353" s="266">
        <v>8</v>
      </c>
      <c r="B1353" s="264" t="s">
        <v>406</v>
      </c>
      <c r="C1353" s="232" t="s">
        <v>890</v>
      </c>
      <c r="D1353" s="267">
        <v>12</v>
      </c>
      <c r="E1353" s="267">
        <v>2</v>
      </c>
      <c r="F1353" s="314" t="s">
        <v>18</v>
      </c>
      <c r="G1353" s="313" t="str">
        <f t="shared" si="29"/>
        <v>ATK</v>
      </c>
      <c r="H1353" s="281"/>
      <c r="I1353" s="273">
        <f t="shared" si="28"/>
        <v>24</v>
      </c>
      <c r="L1353" s="177"/>
      <c r="M1353" s="177"/>
      <c r="N1353" s="177"/>
    </row>
    <row r="1354" spans="1:14">
      <c r="A1354" s="135"/>
      <c r="B1354" s="864" t="s">
        <v>16</v>
      </c>
      <c r="C1354" s="865"/>
      <c r="D1354" s="865"/>
      <c r="E1354" s="865"/>
      <c r="F1354" s="865"/>
      <c r="G1354" s="867"/>
      <c r="H1354" s="275"/>
      <c r="I1354" s="276">
        <f>SUM(I1346:I1353)</f>
        <v>1366</v>
      </c>
      <c r="L1354" s="177"/>
      <c r="M1354" s="177"/>
      <c r="N1354" s="177"/>
    </row>
    <row r="1355" spans="1:14" ht="45.75" customHeight="1">
      <c r="L1355" s="177"/>
      <c r="M1355" s="177"/>
      <c r="N1355" s="177"/>
    </row>
    <row r="1356" spans="1:14">
      <c r="C1356" s="758" t="s">
        <v>1447</v>
      </c>
      <c r="D1356" s="758"/>
      <c r="E1356" s="758"/>
      <c r="F1356" s="758"/>
      <c r="G1356" s="758"/>
      <c r="H1356" s="229"/>
      <c r="L1356" s="177"/>
      <c r="M1356" s="177"/>
      <c r="N1356" s="177"/>
    </row>
    <row r="1357" spans="1:14">
      <c r="C1357" s="758" t="s">
        <v>17</v>
      </c>
      <c r="D1357" s="758"/>
      <c r="E1357" s="758"/>
      <c r="F1357" s="758"/>
      <c r="G1357" s="758"/>
      <c r="H1357" s="229"/>
      <c r="L1357" s="177"/>
      <c r="M1357" s="177"/>
      <c r="N1357" s="177"/>
    </row>
    <row r="1358" spans="1:14">
      <c r="E1358" s="229"/>
      <c r="F1358" s="229"/>
      <c r="G1358" s="229"/>
      <c r="H1358" s="229"/>
      <c r="L1358" s="177"/>
      <c r="M1358" s="177"/>
      <c r="N1358" s="177"/>
    </row>
    <row r="1359" spans="1:14">
      <c r="E1359" s="229"/>
      <c r="F1359" s="229"/>
      <c r="G1359" s="229"/>
      <c r="H1359" s="229"/>
      <c r="L1359" s="177"/>
      <c r="M1359" s="177"/>
      <c r="N1359" s="177"/>
    </row>
    <row r="1360" spans="1:14">
      <c r="E1360" s="229"/>
      <c r="F1360" s="229"/>
      <c r="G1360" s="229"/>
      <c r="H1360" s="229"/>
      <c r="L1360" s="177"/>
      <c r="M1360" s="177"/>
      <c r="N1360" s="177"/>
    </row>
    <row r="1361" spans="3:14" ht="18.75" customHeight="1">
      <c r="C1361" s="873" t="s">
        <v>322</v>
      </c>
      <c r="D1361" s="873"/>
      <c r="E1361" s="873"/>
      <c r="F1361" s="873"/>
      <c r="G1361" s="873"/>
      <c r="H1361" s="229"/>
      <c r="L1361" s="177"/>
      <c r="M1361" s="177"/>
      <c r="N1361" s="177"/>
    </row>
    <row r="1362" spans="3:14">
      <c r="C1362" s="781" t="s">
        <v>40</v>
      </c>
      <c r="D1362" s="781"/>
      <c r="E1362" s="781"/>
      <c r="F1362" s="781"/>
      <c r="G1362" s="781"/>
      <c r="H1362" s="229"/>
      <c r="L1362" s="177"/>
      <c r="M1362" s="177"/>
      <c r="N1362" s="177"/>
    </row>
    <row r="1363" spans="3:14">
      <c r="C1363" s="228"/>
      <c r="D1363" s="228"/>
      <c r="E1363" s="228"/>
      <c r="F1363" s="228"/>
      <c r="G1363" s="228"/>
      <c r="H1363" s="229"/>
      <c r="L1363" s="177"/>
      <c r="M1363" s="177"/>
      <c r="N1363" s="177"/>
    </row>
    <row r="1364" spans="3:14">
      <c r="C1364" s="319"/>
      <c r="D1364" s="319"/>
      <c r="E1364" s="319"/>
      <c r="F1364" s="319"/>
      <c r="G1364" s="319"/>
      <c r="H1364" s="318"/>
      <c r="L1364" s="177"/>
      <c r="M1364" s="177"/>
      <c r="N1364" s="177"/>
    </row>
    <row r="1365" spans="3:14">
      <c r="C1365" s="319"/>
      <c r="D1365" s="319"/>
      <c r="E1365" s="319"/>
      <c r="F1365" s="319"/>
      <c r="G1365" s="319"/>
      <c r="H1365" s="318"/>
      <c r="L1365" s="177"/>
      <c r="M1365" s="177"/>
      <c r="N1365" s="177"/>
    </row>
    <row r="1366" spans="3:14">
      <c r="C1366" s="319"/>
      <c r="D1366" s="319"/>
      <c r="E1366" s="319"/>
      <c r="F1366" s="319"/>
      <c r="G1366" s="319"/>
      <c r="H1366" s="318"/>
      <c r="L1366" s="177"/>
      <c r="M1366" s="177"/>
      <c r="N1366" s="177"/>
    </row>
    <row r="1367" spans="3:14">
      <c r="C1367" s="319"/>
      <c r="D1367" s="319"/>
      <c r="E1367" s="319"/>
      <c r="F1367" s="319"/>
      <c r="G1367" s="319"/>
      <c r="H1367" s="318"/>
      <c r="L1367" s="177"/>
      <c r="M1367" s="177"/>
      <c r="N1367" s="177"/>
    </row>
    <row r="1368" spans="3:14">
      <c r="C1368" s="319"/>
      <c r="D1368" s="319"/>
      <c r="E1368" s="319"/>
      <c r="F1368" s="319"/>
      <c r="G1368" s="319"/>
      <c r="H1368" s="318"/>
      <c r="L1368" s="177"/>
      <c r="M1368" s="177"/>
      <c r="N1368" s="177"/>
    </row>
    <row r="1369" spans="3:14">
      <c r="C1369" s="319"/>
      <c r="D1369" s="319"/>
      <c r="E1369" s="319"/>
      <c r="F1369" s="319"/>
      <c r="G1369" s="319"/>
      <c r="H1369" s="318"/>
      <c r="L1369" s="177"/>
      <c r="M1369" s="177"/>
      <c r="N1369" s="177"/>
    </row>
    <row r="1370" spans="3:14">
      <c r="C1370" s="319"/>
      <c r="D1370" s="319"/>
      <c r="E1370" s="319"/>
      <c r="F1370" s="319"/>
      <c r="G1370" s="319"/>
      <c r="H1370" s="318"/>
      <c r="L1370" s="177"/>
      <c r="M1370" s="177"/>
      <c r="N1370" s="177"/>
    </row>
    <row r="1371" spans="3:14">
      <c r="C1371" s="319"/>
      <c r="D1371" s="319"/>
      <c r="E1371" s="319"/>
      <c r="F1371" s="319"/>
      <c r="G1371" s="319"/>
      <c r="H1371" s="318"/>
      <c r="L1371" s="177"/>
      <c r="M1371" s="177"/>
      <c r="N1371" s="177"/>
    </row>
    <row r="1372" spans="3:14">
      <c r="C1372" s="319"/>
      <c r="D1372" s="319"/>
      <c r="E1372" s="319"/>
      <c r="F1372" s="319"/>
      <c r="G1372" s="319"/>
      <c r="H1372" s="318"/>
      <c r="L1372" s="177"/>
      <c r="M1372" s="177"/>
      <c r="N1372" s="177"/>
    </row>
    <row r="1373" spans="3:14">
      <c r="C1373" s="319"/>
      <c r="D1373" s="319"/>
      <c r="E1373" s="319"/>
      <c r="F1373" s="319"/>
      <c r="G1373" s="319"/>
      <c r="H1373" s="318"/>
      <c r="L1373" s="177"/>
      <c r="M1373" s="177"/>
      <c r="N1373" s="177"/>
    </row>
    <row r="1374" spans="3:14">
      <c r="C1374" s="319"/>
      <c r="D1374" s="319"/>
      <c r="E1374" s="319"/>
      <c r="F1374" s="319"/>
      <c r="G1374" s="319"/>
      <c r="H1374" s="318"/>
      <c r="L1374" s="177"/>
      <c r="M1374" s="177"/>
      <c r="N1374" s="177"/>
    </row>
    <row r="1375" spans="3:14">
      <c r="C1375" s="319"/>
      <c r="D1375" s="319"/>
      <c r="E1375" s="319"/>
      <c r="F1375" s="319"/>
      <c r="G1375" s="319"/>
      <c r="H1375" s="318"/>
      <c r="L1375" s="177"/>
      <c r="M1375" s="177"/>
      <c r="N1375" s="177"/>
    </row>
    <row r="1376" spans="3:14">
      <c r="C1376" s="319"/>
      <c r="D1376" s="319"/>
      <c r="E1376" s="319"/>
      <c r="F1376" s="319"/>
      <c r="G1376" s="319"/>
      <c r="H1376" s="318"/>
      <c r="L1376" s="177"/>
      <c r="M1376" s="177"/>
      <c r="N1376" s="177"/>
    </row>
    <row r="1377" spans="1:14">
      <c r="C1377" s="319"/>
      <c r="D1377" s="319"/>
      <c r="E1377" s="319"/>
      <c r="F1377" s="319"/>
      <c r="G1377" s="319"/>
      <c r="H1377" s="318"/>
      <c r="L1377" s="177"/>
      <c r="M1377" s="177"/>
      <c r="N1377" s="177"/>
    </row>
    <row r="1378" spans="1:14">
      <c r="C1378" s="228"/>
      <c r="D1378" s="228"/>
      <c r="E1378" s="228"/>
      <c r="F1378" s="228"/>
      <c r="G1378" s="228"/>
      <c r="H1378" s="229"/>
    </row>
    <row r="1379" spans="1:14">
      <c r="C1379" s="228"/>
      <c r="D1379" s="228"/>
      <c r="E1379" s="228"/>
      <c r="F1379" s="228"/>
      <c r="G1379" s="228"/>
      <c r="H1379" s="229"/>
    </row>
    <row r="1380" spans="1:14">
      <c r="C1380" s="228"/>
      <c r="D1380" s="228"/>
      <c r="E1380" s="228"/>
      <c r="F1380" s="228"/>
      <c r="G1380" s="228"/>
      <c r="H1380" s="229"/>
    </row>
    <row r="1381" spans="1:14">
      <c r="C1381" s="647"/>
      <c r="D1381" s="647"/>
      <c r="E1381" s="647"/>
      <c r="F1381" s="647"/>
      <c r="G1381" s="647"/>
      <c r="H1381" s="646"/>
    </row>
    <row r="1382" spans="1:14">
      <c r="C1382" s="647"/>
      <c r="D1382" s="647"/>
      <c r="E1382" s="647"/>
      <c r="F1382" s="647"/>
      <c r="G1382" s="647"/>
      <c r="H1382" s="646"/>
    </row>
    <row r="1383" spans="1:14">
      <c r="C1383" s="228"/>
      <c r="D1383" s="228"/>
      <c r="E1383" s="228"/>
      <c r="F1383" s="228"/>
      <c r="G1383" s="228"/>
      <c r="H1383" s="229"/>
    </row>
    <row r="1384" spans="1:14">
      <c r="C1384" s="228"/>
      <c r="D1384" s="228"/>
      <c r="E1384" s="228"/>
      <c r="F1384" s="228"/>
      <c r="G1384" s="228"/>
      <c r="H1384" s="229"/>
    </row>
    <row r="1385" spans="1:14">
      <c r="C1385" s="228"/>
      <c r="D1385" s="228"/>
      <c r="E1385" s="228"/>
      <c r="F1385" s="228"/>
      <c r="G1385" s="228"/>
      <c r="H1385" s="229"/>
    </row>
    <row r="1386" spans="1:14">
      <c r="C1386" s="228"/>
      <c r="D1386" s="228"/>
      <c r="E1386" s="228"/>
      <c r="F1386" s="228"/>
      <c r="G1386" s="228"/>
      <c r="H1386" s="229"/>
    </row>
    <row r="1387" spans="1:14">
      <c r="C1387" s="367"/>
      <c r="D1387" s="367"/>
      <c r="E1387" s="367"/>
      <c r="F1387" s="367"/>
      <c r="G1387" s="367"/>
      <c r="H1387" s="368"/>
    </row>
    <row r="1388" spans="1:14">
      <c r="A1388" s="759" t="s">
        <v>0</v>
      </c>
      <c r="B1388" s="759"/>
      <c r="C1388" s="759"/>
      <c r="D1388" s="759"/>
      <c r="E1388" s="759"/>
      <c r="F1388" s="759"/>
      <c r="G1388" s="759"/>
      <c r="H1388" s="759"/>
      <c r="I1388" s="759"/>
    </row>
    <row r="1390" spans="1:14">
      <c r="A1390" s="113" t="s">
        <v>1</v>
      </c>
      <c r="C1390" s="113" t="s">
        <v>60</v>
      </c>
    </row>
    <row r="1391" spans="1:14">
      <c r="A1391" s="113" t="s">
        <v>2</v>
      </c>
      <c r="C1391" s="113" t="s">
        <v>558</v>
      </c>
    </row>
    <row r="1392" spans="1:14">
      <c r="A1392" s="113" t="s">
        <v>3</v>
      </c>
      <c r="C1392" s="113" t="s">
        <v>310</v>
      </c>
    </row>
    <row r="1394" spans="1:9" ht="47.25">
      <c r="A1394" s="270" t="s">
        <v>4</v>
      </c>
      <c r="B1394" s="270" t="s">
        <v>5</v>
      </c>
      <c r="C1394" s="270" t="s">
        <v>9</v>
      </c>
      <c r="D1394" s="271" t="s">
        <v>10</v>
      </c>
      <c r="E1394" s="863" t="s">
        <v>6</v>
      </c>
      <c r="F1394" s="863"/>
      <c r="G1394" s="270" t="s">
        <v>7</v>
      </c>
      <c r="H1394" s="863" t="s">
        <v>8</v>
      </c>
      <c r="I1394" s="863"/>
    </row>
    <row r="1395" spans="1:9">
      <c r="A1395" s="266">
        <v>1</v>
      </c>
      <c r="B1395" s="266">
        <v>2</v>
      </c>
      <c r="C1395" s="266">
        <v>3</v>
      </c>
      <c r="D1395" s="266">
        <v>4</v>
      </c>
      <c r="E1395" s="866">
        <v>5</v>
      </c>
      <c r="F1395" s="866"/>
      <c r="G1395" s="266">
        <v>6</v>
      </c>
      <c r="H1395" s="866" t="s">
        <v>11</v>
      </c>
      <c r="I1395" s="866"/>
    </row>
    <row r="1396" spans="1:9" ht="49.5" customHeight="1">
      <c r="A1396" s="371">
        <v>1</v>
      </c>
      <c r="B1396" s="364" t="s">
        <v>979</v>
      </c>
      <c r="C1396" s="371" t="s">
        <v>32</v>
      </c>
      <c r="D1396" s="374">
        <v>24</v>
      </c>
      <c r="E1396" s="374">
        <v>0.08</v>
      </c>
      <c r="F1396" s="418" t="s">
        <v>18</v>
      </c>
      <c r="G1396" s="311" t="s">
        <v>955</v>
      </c>
      <c r="H1396" s="374"/>
      <c r="I1396" s="417">
        <f>SUM(D1396*E1396)</f>
        <v>1.92</v>
      </c>
    </row>
    <row r="1397" spans="1:9" ht="53.25" customHeight="1">
      <c r="A1397" s="266">
        <v>2</v>
      </c>
      <c r="B1397" s="136" t="s">
        <v>977</v>
      </c>
      <c r="C1397" s="266" t="s">
        <v>14</v>
      </c>
      <c r="D1397" s="267">
        <v>1800</v>
      </c>
      <c r="E1397" s="267">
        <v>0.2</v>
      </c>
      <c r="F1397" s="266" t="s">
        <v>18</v>
      </c>
      <c r="G1397" s="311" t="s">
        <v>955</v>
      </c>
      <c r="H1397" s="272"/>
      <c r="I1397" s="273">
        <f>SUM(D1397*E1397)</f>
        <v>360</v>
      </c>
    </row>
    <row r="1398" spans="1:9" ht="51.75" customHeight="1">
      <c r="A1398" s="371">
        <v>3</v>
      </c>
      <c r="B1398" s="136" t="s">
        <v>978</v>
      </c>
      <c r="C1398" s="371" t="s">
        <v>427</v>
      </c>
      <c r="D1398" s="266">
        <v>12</v>
      </c>
      <c r="E1398" s="266">
        <v>1</v>
      </c>
      <c r="F1398" s="266" t="s">
        <v>18</v>
      </c>
      <c r="G1398" s="311" t="s">
        <v>955</v>
      </c>
      <c r="H1398" s="281"/>
      <c r="I1398" s="273">
        <f t="shared" ref="I1398:I1408" si="30">SUM(D1398*E1398)</f>
        <v>12</v>
      </c>
    </row>
    <row r="1399" spans="1:9" ht="51" customHeight="1">
      <c r="A1399" s="371">
        <v>4</v>
      </c>
      <c r="B1399" s="136" t="s">
        <v>980</v>
      </c>
      <c r="C1399" s="371" t="s">
        <v>507</v>
      </c>
      <c r="D1399" s="266">
        <v>1800</v>
      </c>
      <c r="E1399" s="267">
        <v>0.2</v>
      </c>
      <c r="F1399" s="266" t="s">
        <v>18</v>
      </c>
      <c r="G1399" s="311" t="s">
        <v>955</v>
      </c>
      <c r="H1399" s="272"/>
      <c r="I1399" s="273">
        <f t="shared" si="30"/>
        <v>360</v>
      </c>
    </row>
    <row r="1400" spans="1:9" ht="51.75" customHeight="1">
      <c r="A1400" s="371">
        <v>5</v>
      </c>
      <c r="B1400" s="136" t="s">
        <v>981</v>
      </c>
      <c r="C1400" s="266" t="s">
        <v>505</v>
      </c>
      <c r="D1400" s="266">
        <v>1440</v>
      </c>
      <c r="E1400" s="267">
        <v>0.2</v>
      </c>
      <c r="F1400" s="266" t="s">
        <v>18</v>
      </c>
      <c r="G1400" s="311" t="s">
        <v>955</v>
      </c>
      <c r="H1400" s="272"/>
      <c r="I1400" s="273">
        <f t="shared" si="30"/>
        <v>288</v>
      </c>
    </row>
    <row r="1401" spans="1:9" ht="64.5" customHeight="1">
      <c r="A1401" s="371">
        <v>6</v>
      </c>
      <c r="B1401" s="136" t="s">
        <v>982</v>
      </c>
      <c r="C1401" s="266" t="s">
        <v>505</v>
      </c>
      <c r="D1401" s="266">
        <v>48</v>
      </c>
      <c r="E1401" s="267">
        <v>7.5</v>
      </c>
      <c r="F1401" s="266" t="s">
        <v>18</v>
      </c>
      <c r="G1401" s="311" t="s">
        <v>955</v>
      </c>
      <c r="H1401" s="272"/>
      <c r="I1401" s="273">
        <f t="shared" si="30"/>
        <v>360</v>
      </c>
    </row>
    <row r="1402" spans="1:9" ht="94.5">
      <c r="A1402" s="371">
        <v>7</v>
      </c>
      <c r="B1402" s="365" t="s">
        <v>984</v>
      </c>
      <c r="C1402" s="266" t="s">
        <v>505</v>
      </c>
      <c r="D1402" s="266">
        <v>500</v>
      </c>
      <c r="E1402" s="267">
        <v>0.2</v>
      </c>
      <c r="F1402" s="266" t="s">
        <v>18</v>
      </c>
      <c r="G1402" s="311" t="s">
        <v>955</v>
      </c>
      <c r="H1402" s="272"/>
      <c r="I1402" s="273">
        <f t="shared" si="30"/>
        <v>100</v>
      </c>
    </row>
    <row r="1403" spans="1:9" ht="94.5">
      <c r="A1403" s="371">
        <v>8</v>
      </c>
      <c r="B1403" s="225" t="s">
        <v>499</v>
      </c>
      <c r="C1403" s="266" t="s">
        <v>33</v>
      </c>
      <c r="D1403" s="266">
        <v>12</v>
      </c>
      <c r="E1403" s="266">
        <v>1</v>
      </c>
      <c r="F1403" s="266" t="s">
        <v>18</v>
      </c>
      <c r="G1403" s="311" t="s">
        <v>955</v>
      </c>
      <c r="H1403" s="272"/>
      <c r="I1403" s="273">
        <f t="shared" si="30"/>
        <v>12</v>
      </c>
    </row>
    <row r="1404" spans="1:9" ht="94.5">
      <c r="A1404" s="371">
        <v>9</v>
      </c>
      <c r="B1404" s="225" t="s">
        <v>500</v>
      </c>
      <c r="C1404" s="266" t="s">
        <v>507</v>
      </c>
      <c r="D1404" s="266">
        <v>12</v>
      </c>
      <c r="E1404" s="266">
        <v>2</v>
      </c>
      <c r="F1404" s="266" t="s">
        <v>18</v>
      </c>
      <c r="G1404" s="311" t="s">
        <v>955</v>
      </c>
      <c r="H1404" s="272"/>
      <c r="I1404" s="273">
        <f t="shared" si="30"/>
        <v>24</v>
      </c>
    </row>
    <row r="1405" spans="1:9" ht="49.5" customHeight="1">
      <c r="A1405" s="371">
        <v>10</v>
      </c>
      <c r="B1405" s="225" t="s">
        <v>502</v>
      </c>
      <c r="C1405" s="266" t="s">
        <v>426</v>
      </c>
      <c r="D1405" s="266">
        <v>2400</v>
      </c>
      <c r="E1405" s="266">
        <v>0.25</v>
      </c>
      <c r="F1405" s="266" t="s">
        <v>18</v>
      </c>
      <c r="G1405" s="311" t="s">
        <v>955</v>
      </c>
      <c r="H1405" s="272"/>
      <c r="I1405" s="273">
        <f t="shared" si="30"/>
        <v>600</v>
      </c>
    </row>
    <row r="1406" spans="1:9" ht="61.5" customHeight="1">
      <c r="A1406" s="371">
        <v>11</v>
      </c>
      <c r="B1406" s="225" t="s">
        <v>503</v>
      </c>
      <c r="C1406" s="266" t="s">
        <v>427</v>
      </c>
      <c r="D1406" s="266">
        <v>48</v>
      </c>
      <c r="E1406" s="321">
        <v>0.3</v>
      </c>
      <c r="F1406" s="266" t="s">
        <v>18</v>
      </c>
      <c r="G1406" s="311" t="s">
        <v>955</v>
      </c>
      <c r="H1406" s="272"/>
      <c r="I1406" s="273">
        <f t="shared" si="30"/>
        <v>14.399999999999999</v>
      </c>
    </row>
    <row r="1407" spans="1:9" ht="65.25" customHeight="1">
      <c r="A1407" s="371">
        <v>12</v>
      </c>
      <c r="B1407" s="136" t="s">
        <v>983</v>
      </c>
      <c r="C1407" s="266" t="s">
        <v>506</v>
      </c>
      <c r="D1407" s="266">
        <v>2400</v>
      </c>
      <c r="E1407" s="267">
        <v>0.2</v>
      </c>
      <c r="F1407" s="266" t="s">
        <v>18</v>
      </c>
      <c r="G1407" s="311" t="s">
        <v>955</v>
      </c>
      <c r="H1407" s="272"/>
      <c r="I1407" s="273">
        <f>SUM(D1407*E1407)</f>
        <v>480</v>
      </c>
    </row>
    <row r="1408" spans="1:9" ht="54" customHeight="1">
      <c r="A1408" s="371">
        <v>13</v>
      </c>
      <c r="B1408" s="315" t="s">
        <v>504</v>
      </c>
      <c r="C1408" s="266" t="s">
        <v>19</v>
      </c>
      <c r="D1408" s="266">
        <v>12</v>
      </c>
      <c r="E1408" s="266">
        <v>1</v>
      </c>
      <c r="F1408" s="266" t="s">
        <v>18</v>
      </c>
      <c r="G1408" s="311" t="s">
        <v>955</v>
      </c>
      <c r="H1408" s="272"/>
      <c r="I1408" s="273">
        <f t="shared" si="30"/>
        <v>12</v>
      </c>
    </row>
    <row r="1409" spans="1:11">
      <c r="A1409" s="135"/>
      <c r="B1409" s="864" t="s">
        <v>16</v>
      </c>
      <c r="C1409" s="865"/>
      <c r="D1409" s="865"/>
      <c r="E1409" s="865"/>
      <c r="F1409" s="865"/>
      <c r="G1409" s="867"/>
      <c r="H1409" s="275"/>
      <c r="I1409" s="276">
        <f>SUM(I1397:I1408)</f>
        <v>2622.4</v>
      </c>
    </row>
    <row r="1411" spans="1:11">
      <c r="E1411" s="646" t="s">
        <v>1447</v>
      </c>
      <c r="F1411" s="229"/>
      <c r="G1411" s="229"/>
      <c r="H1411" s="229"/>
    </row>
    <row r="1412" spans="1:11">
      <c r="E1412" s="229" t="s">
        <v>17</v>
      </c>
      <c r="F1412" s="229"/>
      <c r="G1412" s="229"/>
      <c r="H1412" s="229"/>
    </row>
    <row r="1413" spans="1:11">
      <c r="E1413" s="229"/>
      <c r="F1413" s="229"/>
      <c r="G1413" s="229"/>
      <c r="H1413" s="229"/>
    </row>
    <row r="1414" spans="1:11">
      <c r="E1414" s="229"/>
      <c r="F1414" s="229"/>
      <c r="G1414" s="229"/>
      <c r="H1414" s="229"/>
      <c r="K1414" s="274"/>
    </row>
    <row r="1415" spans="1:11">
      <c r="E1415" s="229"/>
      <c r="F1415" s="229"/>
      <c r="G1415" s="229"/>
      <c r="H1415" s="229"/>
      <c r="K1415" s="274"/>
    </row>
    <row r="1416" spans="1:11">
      <c r="C1416" s="284"/>
      <c r="D1416" s="284"/>
      <c r="E1416" s="733" t="s">
        <v>1195</v>
      </c>
      <c r="F1416" s="285"/>
      <c r="G1416" s="285"/>
      <c r="H1416" s="229"/>
      <c r="K1416" s="274"/>
    </row>
    <row r="1417" spans="1:11">
      <c r="E1417" s="646" t="s">
        <v>1440</v>
      </c>
      <c r="F1417" s="229"/>
      <c r="G1417" s="229"/>
      <c r="H1417" s="229"/>
      <c r="K1417" s="274"/>
    </row>
    <row r="1418" spans="1:11">
      <c r="E1418" s="368"/>
      <c r="F1418" s="368"/>
      <c r="G1418" s="368"/>
      <c r="H1418" s="368"/>
      <c r="K1418" s="274"/>
    </row>
    <row r="1419" spans="1:11">
      <c r="E1419" s="368"/>
      <c r="F1419" s="368"/>
      <c r="G1419" s="368"/>
      <c r="H1419" s="368"/>
      <c r="K1419" s="274"/>
    </row>
    <row r="1420" spans="1:11">
      <c r="E1420" s="368"/>
      <c r="F1420" s="368"/>
      <c r="G1420" s="368"/>
      <c r="H1420" s="368"/>
      <c r="K1420" s="274"/>
    </row>
    <row r="1421" spans="1:11">
      <c r="E1421" s="368"/>
      <c r="F1421" s="368"/>
      <c r="G1421" s="368"/>
      <c r="H1421" s="368"/>
      <c r="K1421" s="274"/>
    </row>
    <row r="1422" spans="1:11">
      <c r="D1422" s="873" t="s">
        <v>1308</v>
      </c>
      <c r="E1422" s="873"/>
      <c r="F1422" s="873"/>
      <c r="G1422" s="368"/>
      <c r="H1422" s="368"/>
      <c r="K1422" s="274"/>
    </row>
    <row r="1423" spans="1:11">
      <c r="E1423" s="491"/>
      <c r="F1423" s="491"/>
      <c r="G1423" s="491"/>
      <c r="H1423" s="491"/>
      <c r="K1423" s="274"/>
    </row>
    <row r="1424" spans="1:11">
      <c r="E1424" s="491"/>
      <c r="F1424" s="491"/>
      <c r="G1424" s="491"/>
      <c r="H1424" s="491"/>
      <c r="K1424" s="274"/>
    </row>
    <row r="1425" spans="1:13">
      <c r="E1425" s="368"/>
      <c r="F1425" s="368"/>
      <c r="G1425" s="368"/>
      <c r="H1425" s="368"/>
      <c r="K1425" s="274"/>
    </row>
    <row r="1426" spans="1:13">
      <c r="D1426" s="679"/>
      <c r="E1426" s="680"/>
      <c r="F1426" s="680"/>
      <c r="G1426" s="491"/>
      <c r="H1426" s="491"/>
      <c r="K1426" s="274"/>
    </row>
    <row r="1427" spans="1:13">
      <c r="E1427" s="368"/>
      <c r="F1427" s="368"/>
      <c r="G1427" s="368"/>
      <c r="H1427" s="368"/>
      <c r="K1427" s="274"/>
    </row>
    <row r="1428" spans="1:13">
      <c r="E1428" s="229"/>
      <c r="F1428" s="229"/>
      <c r="G1428" s="229"/>
      <c r="H1428" s="229"/>
      <c r="K1428" s="274"/>
    </row>
    <row r="1429" spans="1:13">
      <c r="A1429" s="759" t="s">
        <v>0</v>
      </c>
      <c r="B1429" s="759"/>
      <c r="C1429" s="759"/>
      <c r="D1429" s="759"/>
      <c r="E1429" s="759"/>
      <c r="F1429" s="759"/>
      <c r="G1429" s="759"/>
      <c r="H1429" s="759"/>
      <c r="I1429" s="759"/>
    </row>
    <row r="1431" spans="1:13">
      <c r="A1431" s="113" t="s">
        <v>1</v>
      </c>
      <c r="C1431" s="113" t="s">
        <v>1418</v>
      </c>
    </row>
    <row r="1432" spans="1:13">
      <c r="A1432" s="113" t="s">
        <v>2</v>
      </c>
      <c r="C1432" s="113" t="s">
        <v>558</v>
      </c>
    </row>
    <row r="1433" spans="1:13">
      <c r="A1433" s="113" t="s">
        <v>3</v>
      </c>
      <c r="C1433" s="113" t="s">
        <v>310</v>
      </c>
    </row>
    <row r="1435" spans="1:13" ht="47.25">
      <c r="A1435" s="373" t="s">
        <v>4</v>
      </c>
      <c r="B1435" s="373" t="s">
        <v>5</v>
      </c>
      <c r="C1435" s="373" t="s">
        <v>9</v>
      </c>
      <c r="D1435" s="373" t="s">
        <v>10</v>
      </c>
      <c r="E1435" s="869" t="s">
        <v>6</v>
      </c>
      <c r="F1435" s="869"/>
      <c r="G1435" s="373" t="s">
        <v>7</v>
      </c>
      <c r="H1435" s="869" t="s">
        <v>8</v>
      </c>
      <c r="I1435" s="869"/>
      <c r="M1435" s="305"/>
    </row>
    <row r="1436" spans="1:13">
      <c r="A1436" s="371">
        <v>1</v>
      </c>
      <c r="B1436" s="371">
        <v>2</v>
      </c>
      <c r="C1436" s="371">
        <v>3</v>
      </c>
      <c r="D1436" s="371">
        <v>4</v>
      </c>
      <c r="E1436" s="866">
        <v>5</v>
      </c>
      <c r="F1436" s="866"/>
      <c r="G1436" s="371">
        <v>6</v>
      </c>
      <c r="H1436" s="866" t="s">
        <v>11</v>
      </c>
      <c r="I1436" s="866"/>
      <c r="M1436" s="305"/>
    </row>
    <row r="1437" spans="1:13" ht="64.5" customHeight="1">
      <c r="A1437" s="160">
        <v>1</v>
      </c>
      <c r="B1437" s="652" t="s">
        <v>1442</v>
      </c>
      <c r="C1437" s="371" t="s">
        <v>427</v>
      </c>
      <c r="D1437" s="371">
        <v>12</v>
      </c>
      <c r="E1437" s="492">
        <v>1</v>
      </c>
      <c r="F1437" s="492" t="s">
        <v>18</v>
      </c>
      <c r="G1437" s="403" t="s">
        <v>955</v>
      </c>
      <c r="H1437" s="494"/>
      <c r="I1437" s="495">
        <f>D1437*E1437</f>
        <v>12</v>
      </c>
      <c r="M1437" s="305"/>
    </row>
    <row r="1438" spans="1:13" ht="81.75" customHeight="1">
      <c r="A1438" s="160">
        <v>2</v>
      </c>
      <c r="B1438" s="194" t="s">
        <v>1444</v>
      </c>
      <c r="C1438" s="656" t="s">
        <v>1443</v>
      </c>
      <c r="D1438" s="656">
        <v>1800</v>
      </c>
      <c r="E1438" s="656">
        <v>0.2</v>
      </c>
      <c r="F1438" s="656" t="s">
        <v>18</v>
      </c>
      <c r="G1438" s="403" t="s">
        <v>955</v>
      </c>
      <c r="H1438" s="355"/>
      <c r="I1438" s="639">
        <f>D1438*E1438</f>
        <v>360</v>
      </c>
      <c r="M1438" s="305"/>
    </row>
    <row r="1439" spans="1:13" ht="55.5" customHeight="1">
      <c r="A1439" s="160">
        <v>3</v>
      </c>
      <c r="B1439" s="591" t="s">
        <v>1445</v>
      </c>
      <c r="C1439" s="656" t="s">
        <v>1446</v>
      </c>
      <c r="D1439" s="656">
        <v>1440</v>
      </c>
      <c r="E1439" s="656">
        <v>0.16</v>
      </c>
      <c r="F1439" s="656" t="s">
        <v>18</v>
      </c>
      <c r="G1439" s="403" t="s">
        <v>955</v>
      </c>
      <c r="H1439" s="355"/>
      <c r="I1439" s="639">
        <f>D1439*E1439</f>
        <v>230.4</v>
      </c>
      <c r="M1439" s="305"/>
    </row>
    <row r="1440" spans="1:13" ht="82.5" customHeight="1">
      <c r="A1440" s="160">
        <v>4</v>
      </c>
      <c r="B1440" s="366" t="s">
        <v>974</v>
      </c>
      <c r="C1440" s="371" t="s">
        <v>427</v>
      </c>
      <c r="D1440" s="371">
        <v>1500</v>
      </c>
      <c r="E1440" s="492">
        <v>0.2</v>
      </c>
      <c r="F1440" s="492" t="s">
        <v>18</v>
      </c>
      <c r="G1440" s="403" t="s">
        <v>955</v>
      </c>
      <c r="H1440" s="355"/>
      <c r="I1440" s="499">
        <f t="shared" ref="I1440:I1445" si="31">D1440*E1440</f>
        <v>300</v>
      </c>
    </row>
    <row r="1441" spans="1:9" ht="52.5" customHeight="1">
      <c r="A1441" s="160">
        <v>5</v>
      </c>
      <c r="B1441" s="366" t="s">
        <v>975</v>
      </c>
      <c r="C1441" s="371" t="s">
        <v>427</v>
      </c>
      <c r="D1441" s="371">
        <v>24</v>
      </c>
      <c r="E1441" s="492">
        <v>2</v>
      </c>
      <c r="F1441" s="492" t="s">
        <v>18</v>
      </c>
      <c r="G1441" s="403" t="s">
        <v>955</v>
      </c>
      <c r="H1441" s="494"/>
      <c r="I1441" s="495">
        <f t="shared" si="31"/>
        <v>48</v>
      </c>
    </row>
    <row r="1442" spans="1:9" ht="66" customHeight="1">
      <c r="A1442" s="160">
        <v>6</v>
      </c>
      <c r="B1442" s="652" t="s">
        <v>1449</v>
      </c>
      <c r="C1442" s="656" t="s">
        <v>43</v>
      </c>
      <c r="D1442" s="371">
        <v>360</v>
      </c>
      <c r="E1442" s="492">
        <v>1</v>
      </c>
      <c r="F1442" s="492" t="s">
        <v>18</v>
      </c>
      <c r="G1442" s="403" t="s">
        <v>955</v>
      </c>
      <c r="H1442" s="355"/>
      <c r="I1442" s="499">
        <f t="shared" si="31"/>
        <v>360</v>
      </c>
    </row>
    <row r="1443" spans="1:9" ht="62.25" customHeight="1">
      <c r="A1443" s="160">
        <v>7</v>
      </c>
      <c r="B1443" s="366" t="s">
        <v>498</v>
      </c>
      <c r="C1443" s="371" t="s">
        <v>57</v>
      </c>
      <c r="D1443" s="371">
        <v>12</v>
      </c>
      <c r="E1443" s="492">
        <v>1</v>
      </c>
      <c r="F1443" s="492" t="s">
        <v>18</v>
      </c>
      <c r="G1443" s="403" t="s">
        <v>955</v>
      </c>
      <c r="H1443" s="494"/>
      <c r="I1443" s="495">
        <f t="shared" si="31"/>
        <v>12</v>
      </c>
    </row>
    <row r="1444" spans="1:9" ht="63" customHeight="1">
      <c r="A1444" s="160">
        <v>8</v>
      </c>
      <c r="B1444" s="652" t="s">
        <v>1448</v>
      </c>
      <c r="C1444" s="493" t="s">
        <v>976</v>
      </c>
      <c r="D1444" s="492">
        <v>14</v>
      </c>
      <c r="E1444" s="492">
        <v>1</v>
      </c>
      <c r="F1444" s="492" t="s">
        <v>18</v>
      </c>
      <c r="G1444" s="403" t="s">
        <v>955</v>
      </c>
      <c r="H1444" s="153"/>
      <c r="I1444" s="499">
        <f t="shared" si="31"/>
        <v>14</v>
      </c>
    </row>
    <row r="1445" spans="1:9" ht="50.25" customHeight="1">
      <c r="A1445" s="160">
        <v>9</v>
      </c>
      <c r="B1445" s="369" t="s">
        <v>501</v>
      </c>
      <c r="C1445" s="402" t="s">
        <v>19</v>
      </c>
      <c r="D1445" s="402">
        <v>12</v>
      </c>
      <c r="E1445" s="492">
        <v>1</v>
      </c>
      <c r="F1445" s="492" t="s">
        <v>18</v>
      </c>
      <c r="G1445" s="403" t="s">
        <v>955</v>
      </c>
      <c r="H1445" s="494"/>
      <c r="I1445" s="495">
        <f t="shared" si="31"/>
        <v>12</v>
      </c>
    </row>
    <row r="1446" spans="1:9" ht="15.75" customHeight="1">
      <c r="A1446" s="870" t="s">
        <v>16</v>
      </c>
      <c r="B1446" s="871"/>
      <c r="C1446" s="871"/>
      <c r="D1446" s="871"/>
      <c r="E1446" s="871"/>
      <c r="F1446" s="871"/>
      <c r="G1446" s="872"/>
      <c r="H1446" s="280"/>
      <c r="I1446" s="375">
        <f>SUM(I1437:I1445)</f>
        <v>1348.4</v>
      </c>
    </row>
    <row r="1447" spans="1:9" ht="15.75" customHeight="1">
      <c r="A1447" s="191"/>
      <c r="B1447" s="240"/>
      <c r="C1447" s="177"/>
      <c r="D1447" s="177"/>
      <c r="E1447" s="177"/>
      <c r="F1447" s="177"/>
      <c r="G1447" s="406"/>
      <c r="H1447" s="177"/>
      <c r="I1447" s="177"/>
    </row>
    <row r="1448" spans="1:9" ht="15.75" customHeight="1">
      <c r="A1448" s="191"/>
      <c r="B1448" s="240"/>
      <c r="C1448" s="177"/>
      <c r="D1448" s="177"/>
      <c r="E1448" s="177"/>
      <c r="F1448" s="177"/>
      <c r="G1448" s="406"/>
      <c r="H1448" s="177"/>
      <c r="I1448" s="177"/>
    </row>
    <row r="1449" spans="1:9" ht="15.75" customHeight="1">
      <c r="A1449" s="191"/>
      <c r="B1449" s="240"/>
      <c r="C1449" s="177"/>
      <c r="D1449" s="177"/>
      <c r="E1449" s="646" t="s">
        <v>1447</v>
      </c>
      <c r="F1449" s="177"/>
      <c r="G1449" s="406"/>
      <c r="H1449" s="177"/>
      <c r="I1449" s="177"/>
    </row>
    <row r="1450" spans="1:9" ht="15.75" customHeight="1">
      <c r="A1450" s="191"/>
      <c r="B1450" s="240"/>
      <c r="C1450" s="177"/>
      <c r="D1450" s="177"/>
      <c r="E1450" s="368" t="s">
        <v>17</v>
      </c>
      <c r="F1450" s="177"/>
      <c r="G1450" s="406"/>
      <c r="H1450" s="177"/>
      <c r="I1450" s="177"/>
    </row>
    <row r="1451" spans="1:9" ht="15.75" customHeight="1">
      <c r="A1451" s="191"/>
      <c r="B1451" s="240"/>
      <c r="C1451" s="177"/>
      <c r="D1451" s="177"/>
      <c r="E1451" s="368"/>
      <c r="F1451" s="177"/>
      <c r="G1451" s="406"/>
      <c r="H1451" s="177"/>
      <c r="I1451" s="177"/>
    </row>
    <row r="1452" spans="1:9" ht="15.75" customHeight="1">
      <c r="A1452" s="191"/>
      <c r="B1452" s="240"/>
      <c r="C1452" s="177"/>
      <c r="D1452" s="177"/>
      <c r="E1452" s="368"/>
      <c r="F1452" s="177"/>
      <c r="G1452" s="406"/>
      <c r="H1452" s="177"/>
      <c r="I1452" s="177"/>
    </row>
    <row r="1453" spans="1:9">
      <c r="E1453" s="368"/>
    </row>
    <row r="1454" spans="1:9">
      <c r="D1454" s="939" t="s">
        <v>407</v>
      </c>
      <c r="E1454" s="939"/>
    </row>
    <row r="1455" spans="1:9">
      <c r="E1455" s="368"/>
    </row>
    <row r="1485" spans="5:8">
      <c r="E1485" s="580"/>
      <c r="F1485" s="580"/>
      <c r="G1485" s="580"/>
      <c r="H1485" s="580"/>
    </row>
  </sheetData>
  <mergeCells count="225">
    <mergeCell ref="D607:G607"/>
    <mergeCell ref="D603:G603"/>
    <mergeCell ref="D602:G602"/>
    <mergeCell ref="A1388:I1388"/>
    <mergeCell ref="E1394:F1394"/>
    <mergeCell ref="A1095:I1095"/>
    <mergeCell ref="E1101:F1101"/>
    <mergeCell ref="H1101:I1101"/>
    <mergeCell ref="B1253:G1253"/>
    <mergeCell ref="A1192:I1192"/>
    <mergeCell ref="E1198:F1198"/>
    <mergeCell ref="H1198:I1198"/>
    <mergeCell ref="E1199:F1199"/>
    <mergeCell ref="H1199:I1199"/>
    <mergeCell ref="B1212:G1212"/>
    <mergeCell ref="H1394:I1394"/>
    <mergeCell ref="E1344:F1344"/>
    <mergeCell ref="E1149:F1149"/>
    <mergeCell ref="H1149:I1149"/>
    <mergeCell ref="E1242:F1242"/>
    <mergeCell ref="C1356:G1356"/>
    <mergeCell ref="C1357:G1357"/>
    <mergeCell ref="H1102:I1102"/>
    <mergeCell ref="B1111:G1111"/>
    <mergeCell ref="E1102:F1102"/>
    <mergeCell ref="D1119:F1119"/>
    <mergeCell ref="H728:I728"/>
    <mergeCell ref="A536:I536"/>
    <mergeCell ref="E543:F543"/>
    <mergeCell ref="B743:G743"/>
    <mergeCell ref="E588:F588"/>
    <mergeCell ref="H588:I588"/>
    <mergeCell ref="A721:I721"/>
    <mergeCell ref="E727:F727"/>
    <mergeCell ref="H727:I727"/>
    <mergeCell ref="E544:F544"/>
    <mergeCell ref="H544:I544"/>
    <mergeCell ref="B554:G554"/>
    <mergeCell ref="E676:H676"/>
    <mergeCell ref="A581:I581"/>
    <mergeCell ref="H667:I667"/>
    <mergeCell ref="B674:G674"/>
    <mergeCell ref="E561:H561"/>
    <mergeCell ref="E557:H557"/>
    <mergeCell ref="E560:H560"/>
    <mergeCell ref="E667:F667"/>
    <mergeCell ref="A660:I660"/>
    <mergeCell ref="E666:F666"/>
    <mergeCell ref="H587:I587"/>
    <mergeCell ref="H620:I620"/>
    <mergeCell ref="E362:F362"/>
    <mergeCell ref="H362:I362"/>
    <mergeCell ref="B128:G128"/>
    <mergeCell ref="H363:I363"/>
    <mergeCell ref="B369:G369"/>
    <mergeCell ref="E363:F363"/>
    <mergeCell ref="B300:G300"/>
    <mergeCell ref="A356:I356"/>
    <mergeCell ref="B153:G153"/>
    <mergeCell ref="A241:I241"/>
    <mergeCell ref="E247:F247"/>
    <mergeCell ref="H247:I247"/>
    <mergeCell ref="E248:F248"/>
    <mergeCell ref="H248:I248"/>
    <mergeCell ref="E587:F587"/>
    <mergeCell ref="A427:I427"/>
    <mergeCell ref="E433:F433"/>
    <mergeCell ref="H433:I433"/>
    <mergeCell ref="E434:F434"/>
    <mergeCell ref="H434:I434"/>
    <mergeCell ref="B444:G444"/>
    <mergeCell ref="D135:F135"/>
    <mergeCell ref="A47:I47"/>
    <mergeCell ref="E53:F53"/>
    <mergeCell ref="H53:I53"/>
    <mergeCell ref="E54:F54"/>
    <mergeCell ref="H54:I54"/>
    <mergeCell ref="E294:F294"/>
    <mergeCell ref="A106:I106"/>
    <mergeCell ref="E145:F145"/>
    <mergeCell ref="H113:I113"/>
    <mergeCell ref="H294:I294"/>
    <mergeCell ref="C66:I66"/>
    <mergeCell ref="E112:F112"/>
    <mergeCell ref="H112:I112"/>
    <mergeCell ref="A194:I194"/>
    <mergeCell ref="H200:I200"/>
    <mergeCell ref="E113:F113"/>
    <mergeCell ref="C130:I130"/>
    <mergeCell ref="C131:I131"/>
    <mergeCell ref="C65:I65"/>
    <mergeCell ref="H145:I145"/>
    <mergeCell ref="A138:I138"/>
    <mergeCell ref="D1010:F1010"/>
    <mergeCell ref="D1077:F1077"/>
    <mergeCell ref="D1113:F1113"/>
    <mergeCell ref="A1:I1"/>
    <mergeCell ref="E7:F7"/>
    <mergeCell ref="E8:F8"/>
    <mergeCell ref="H7:I7"/>
    <mergeCell ref="H8:I8"/>
    <mergeCell ref="E144:F144"/>
    <mergeCell ref="H144:I144"/>
    <mergeCell ref="B18:G18"/>
    <mergeCell ref="D20:G20"/>
    <mergeCell ref="D26:G26"/>
    <mergeCell ref="B62:G62"/>
    <mergeCell ref="C70:I70"/>
    <mergeCell ref="H201:I201"/>
    <mergeCell ref="A613:I613"/>
    <mergeCell ref="E619:F619"/>
    <mergeCell ref="H619:I619"/>
    <mergeCell ref="E620:F620"/>
    <mergeCell ref="B489:G489"/>
    <mergeCell ref="D643:F643"/>
    <mergeCell ref="A475:I475"/>
    <mergeCell ref="D958:F958"/>
    <mergeCell ref="A758:I758"/>
    <mergeCell ref="E764:F764"/>
    <mergeCell ref="H764:I764"/>
    <mergeCell ref="E765:F765"/>
    <mergeCell ref="H765:I765"/>
    <mergeCell ref="B772:G772"/>
    <mergeCell ref="E889:F889"/>
    <mergeCell ref="H889:I889"/>
    <mergeCell ref="A882:I882"/>
    <mergeCell ref="E888:F888"/>
    <mergeCell ref="H888:I888"/>
    <mergeCell ref="A820:I820"/>
    <mergeCell ref="E826:F826"/>
    <mergeCell ref="D787:F787"/>
    <mergeCell ref="B1075:G1075"/>
    <mergeCell ref="E1061:F1061"/>
    <mergeCell ref="H1061:I1061"/>
    <mergeCell ref="A927:I927"/>
    <mergeCell ref="E933:F933"/>
    <mergeCell ref="H933:I933"/>
    <mergeCell ref="E934:F934"/>
    <mergeCell ref="H826:I826"/>
    <mergeCell ref="E827:F827"/>
    <mergeCell ref="H827:I827"/>
    <mergeCell ref="B836:G836"/>
    <mergeCell ref="B899:G899"/>
    <mergeCell ref="H1062:I1062"/>
    <mergeCell ref="D1005:F1005"/>
    <mergeCell ref="D945:F945"/>
    <mergeCell ref="H934:I934"/>
    <mergeCell ref="B941:G941"/>
    <mergeCell ref="D950:F950"/>
    <mergeCell ref="A1055:I1055"/>
    <mergeCell ref="E1062:F1062"/>
    <mergeCell ref="D901:F901"/>
    <mergeCell ref="E996:F996"/>
    <mergeCell ref="H996:I996"/>
    <mergeCell ref="B1001:G1001"/>
    <mergeCell ref="A1446:G1446"/>
    <mergeCell ref="E1435:F1435"/>
    <mergeCell ref="E1436:F1436"/>
    <mergeCell ref="H1435:I1435"/>
    <mergeCell ref="H1436:I1436"/>
    <mergeCell ref="A287:I287"/>
    <mergeCell ref="E293:F293"/>
    <mergeCell ref="H1291:I1291"/>
    <mergeCell ref="E1292:F1292"/>
    <mergeCell ref="H1292:I1292"/>
    <mergeCell ref="C1361:G1361"/>
    <mergeCell ref="A1285:I1285"/>
    <mergeCell ref="H1344:I1344"/>
    <mergeCell ref="A1160:G1160"/>
    <mergeCell ref="C1145:F1145"/>
    <mergeCell ref="E481:F481"/>
    <mergeCell ref="H481:I481"/>
    <mergeCell ref="H543:I543"/>
    <mergeCell ref="E677:H677"/>
    <mergeCell ref="H666:I666"/>
    <mergeCell ref="A989:I989"/>
    <mergeCell ref="E995:F995"/>
    <mergeCell ref="H995:I995"/>
    <mergeCell ref="H1241:I1241"/>
    <mergeCell ref="D1422:F1422"/>
    <mergeCell ref="D1302:F1302"/>
    <mergeCell ref="D1255:F1255"/>
    <mergeCell ref="D1214:F1214"/>
    <mergeCell ref="C1162:E1162"/>
    <mergeCell ref="A1142:I1142"/>
    <mergeCell ref="A1429:I1429"/>
    <mergeCell ref="E1345:F1345"/>
    <mergeCell ref="H1345:I1345"/>
    <mergeCell ref="B1354:G1354"/>
    <mergeCell ref="C1362:G1362"/>
    <mergeCell ref="A1235:I1235"/>
    <mergeCell ref="E1241:F1241"/>
    <mergeCell ref="H1242:I1242"/>
    <mergeCell ref="B1409:G1409"/>
    <mergeCell ref="A1338:I1338"/>
    <mergeCell ref="C1146:E1146"/>
    <mergeCell ref="E1291:F1291"/>
    <mergeCell ref="C1237:I1237"/>
    <mergeCell ref="E1148:F1148"/>
    <mergeCell ref="H1148:I1148"/>
    <mergeCell ref="E1395:F1395"/>
    <mergeCell ref="H1395:I1395"/>
    <mergeCell ref="B1300:G1300"/>
    <mergeCell ref="D635:F635"/>
    <mergeCell ref="D745:F745"/>
    <mergeCell ref="D774:F774"/>
    <mergeCell ref="D838:F838"/>
    <mergeCell ref="D452:F452"/>
    <mergeCell ref="D156:F156"/>
    <mergeCell ref="C261:F261"/>
    <mergeCell ref="D303:F303"/>
    <mergeCell ref="D372:F372"/>
    <mergeCell ref="D447:F447"/>
    <mergeCell ref="D493:F493"/>
    <mergeCell ref="E556:G556"/>
    <mergeCell ref="B209:G209"/>
    <mergeCell ref="D211:H211"/>
    <mergeCell ref="D212:H212"/>
    <mergeCell ref="D216:H216"/>
    <mergeCell ref="D217:G217"/>
    <mergeCell ref="H293:I293"/>
    <mergeCell ref="B632:G632"/>
    <mergeCell ref="E728:F728"/>
    <mergeCell ref="E482:F482"/>
    <mergeCell ref="H482:I482"/>
  </mergeCells>
  <pageMargins left="0.31496062992125984" right="0.35433070866141736" top="0.39370078740157483" bottom="0.39370078740157483" header="0.51181102362204722" footer="0.51181102362204722"/>
  <pageSetup paperSize="5" scale="75" orientation="portrait" horizontalDpi="4294967293" r:id="rId1"/>
</worksheet>
</file>

<file path=xl/worksheets/sheet3.xml><?xml version="1.0" encoding="utf-8"?>
<worksheet xmlns="http://schemas.openxmlformats.org/spreadsheetml/2006/main" xmlns:r="http://schemas.openxmlformats.org/officeDocument/2006/relationships">
  <dimension ref="A1:H394"/>
  <sheetViews>
    <sheetView view="pageBreakPreview" topLeftCell="A43" zoomScale="106" zoomScaleSheetLayoutView="106" workbookViewId="0">
      <selection sqref="A1:I53"/>
    </sheetView>
  </sheetViews>
  <sheetFormatPr defaultRowHeight="15"/>
  <cols>
    <col min="1" max="1" width="4.140625" style="8" customWidth="1"/>
    <col min="2" max="2" width="14.85546875" style="8" customWidth="1"/>
    <col min="3" max="4" width="10.42578125" style="8" customWidth="1"/>
    <col min="5" max="5" width="17.42578125" style="8" customWidth="1"/>
    <col min="6" max="6" width="12.140625" style="8" customWidth="1"/>
    <col min="7" max="7" width="9" style="8" customWidth="1"/>
    <col min="8" max="8" width="14.140625" style="8" customWidth="1"/>
    <col min="9" max="16384" width="9.140625" style="8"/>
  </cols>
  <sheetData>
    <row r="1" spans="1:8">
      <c r="A1" s="60" t="s">
        <v>924</v>
      </c>
      <c r="B1" s="60"/>
      <c r="C1" s="60"/>
      <c r="D1" s="60"/>
      <c r="E1" s="60"/>
    </row>
    <row r="2" spans="1:8">
      <c r="A2" s="882" t="s">
        <v>510</v>
      </c>
      <c r="B2" s="882"/>
      <c r="C2" s="882"/>
      <c r="D2" s="882"/>
      <c r="E2" s="882"/>
      <c r="F2" s="882"/>
      <c r="G2" s="882"/>
      <c r="H2" s="882"/>
    </row>
    <row r="3" spans="1:8">
      <c r="A3" s="60"/>
      <c r="B3" s="60"/>
      <c r="C3" s="60"/>
      <c r="D3" s="60"/>
      <c r="E3" s="60"/>
    </row>
    <row r="4" spans="1:8">
      <c r="A4" s="60" t="s">
        <v>41</v>
      </c>
      <c r="B4" s="60"/>
      <c r="C4" s="60" t="s">
        <v>511</v>
      </c>
      <c r="D4" s="60"/>
      <c r="E4" s="60"/>
    </row>
    <row r="5" spans="1:8">
      <c r="A5" s="60" t="s">
        <v>42</v>
      </c>
      <c r="B5" s="60"/>
      <c r="C5" s="60" t="s">
        <v>310</v>
      </c>
      <c r="D5" s="60"/>
      <c r="E5" s="60"/>
    </row>
    <row r="6" spans="1:8" ht="12" customHeight="1" thickBot="1">
      <c r="A6" s="60"/>
      <c r="B6" s="60"/>
      <c r="C6" s="60"/>
      <c r="D6" s="60"/>
      <c r="E6" s="60"/>
    </row>
    <row r="7" spans="1:8" ht="20.25" customHeight="1" thickBot="1">
      <c r="A7" s="88" t="s">
        <v>448</v>
      </c>
      <c r="B7" s="881" t="s">
        <v>82</v>
      </c>
      <c r="C7" s="881"/>
      <c r="D7" s="881"/>
      <c r="E7" s="881"/>
      <c r="F7" s="88" t="s">
        <v>512</v>
      </c>
      <c r="G7" s="88" t="s">
        <v>513</v>
      </c>
      <c r="H7" s="88" t="s">
        <v>514</v>
      </c>
    </row>
    <row r="8" spans="1:8" ht="20.25" customHeight="1" thickBot="1">
      <c r="A8" s="88">
        <v>1</v>
      </c>
      <c r="B8" s="881">
        <v>2</v>
      </c>
      <c r="C8" s="881"/>
      <c r="D8" s="881"/>
      <c r="E8" s="881"/>
      <c r="F8" s="89">
        <v>3</v>
      </c>
      <c r="G8" s="88">
        <v>4</v>
      </c>
      <c r="H8" s="88">
        <v>5</v>
      </c>
    </row>
    <row r="9" spans="1:8" ht="20.25" customHeight="1" thickBot="1">
      <c r="A9" s="88">
        <v>1</v>
      </c>
      <c r="B9" s="329" t="s">
        <v>46</v>
      </c>
      <c r="C9" s="91"/>
      <c r="D9" s="91"/>
      <c r="E9" s="92"/>
      <c r="F9" s="88" t="s">
        <v>516</v>
      </c>
      <c r="G9" s="103">
        <v>1</v>
      </c>
      <c r="H9" s="88" t="s">
        <v>522</v>
      </c>
    </row>
    <row r="10" spans="1:8" ht="20.25" customHeight="1" thickBot="1">
      <c r="A10" s="88">
        <v>2</v>
      </c>
      <c r="B10" s="99" t="s">
        <v>311</v>
      </c>
      <c r="C10" s="91"/>
      <c r="D10" s="91"/>
      <c r="E10" s="92"/>
      <c r="F10" s="112" t="s">
        <v>521</v>
      </c>
      <c r="G10" s="103">
        <v>1</v>
      </c>
      <c r="H10" s="88" t="s">
        <v>522</v>
      </c>
    </row>
    <row r="11" spans="1:8" ht="20.25" customHeight="1" thickBot="1">
      <c r="A11" s="102"/>
      <c r="B11" s="93" t="s">
        <v>61</v>
      </c>
      <c r="C11" s="91"/>
      <c r="D11" s="91"/>
      <c r="E11" s="92"/>
      <c r="F11" s="88" t="s">
        <v>519</v>
      </c>
      <c r="G11" s="103">
        <v>2</v>
      </c>
      <c r="H11" s="88" t="s">
        <v>522</v>
      </c>
    </row>
    <row r="12" spans="1:8" ht="21.75" customHeight="1" thickBot="1">
      <c r="A12" s="394"/>
      <c r="B12" s="883" t="s">
        <v>1385</v>
      </c>
      <c r="C12" s="884"/>
      <c r="D12" s="884"/>
      <c r="E12" s="885"/>
      <c r="F12" s="400" t="s">
        <v>52</v>
      </c>
      <c r="G12" s="104">
        <v>0</v>
      </c>
      <c r="H12" s="104" t="s">
        <v>52</v>
      </c>
    </row>
    <row r="13" spans="1:8" ht="20.25" customHeight="1" thickBot="1">
      <c r="A13" s="88">
        <v>3</v>
      </c>
      <c r="B13" s="397" t="s">
        <v>312</v>
      </c>
      <c r="C13" s="398"/>
      <c r="D13" s="398"/>
      <c r="E13" s="399"/>
      <c r="F13" s="112" t="s">
        <v>516</v>
      </c>
      <c r="G13" s="103">
        <v>1</v>
      </c>
      <c r="H13" s="88" t="s">
        <v>522</v>
      </c>
    </row>
    <row r="14" spans="1:8" ht="20.25" customHeight="1" thickBot="1">
      <c r="A14" s="102"/>
      <c r="B14" s="630" t="s">
        <v>61</v>
      </c>
      <c r="C14" s="395"/>
      <c r="D14" s="395"/>
      <c r="E14" s="396"/>
      <c r="F14" s="88" t="s">
        <v>518</v>
      </c>
      <c r="G14" s="103">
        <v>2</v>
      </c>
      <c r="H14" s="88" t="s">
        <v>522</v>
      </c>
    </row>
    <row r="15" spans="1:8" ht="20.25" customHeight="1" thickBot="1">
      <c r="A15" s="102"/>
      <c r="B15" s="631" t="s">
        <v>969</v>
      </c>
      <c r="C15" s="91"/>
      <c r="D15" s="91"/>
      <c r="E15" s="92"/>
      <c r="F15" s="104" t="s">
        <v>52</v>
      </c>
      <c r="G15" s="104">
        <v>0</v>
      </c>
      <c r="H15" s="104" t="s">
        <v>52</v>
      </c>
    </row>
    <row r="16" spans="1:8" ht="20.25" customHeight="1" thickBot="1">
      <c r="A16" s="88">
        <v>4</v>
      </c>
      <c r="B16" s="100" t="s">
        <v>49</v>
      </c>
      <c r="C16" s="91"/>
      <c r="D16" s="91"/>
      <c r="E16" s="92"/>
      <c r="F16" s="88" t="s">
        <v>517</v>
      </c>
      <c r="G16" s="103">
        <v>1</v>
      </c>
      <c r="H16" s="88" t="s">
        <v>522</v>
      </c>
    </row>
    <row r="17" spans="1:8" ht="20.25" customHeight="1" thickBot="1">
      <c r="A17" s="102"/>
      <c r="B17" s="37" t="s">
        <v>922</v>
      </c>
      <c r="C17" s="91"/>
      <c r="D17" s="91"/>
      <c r="E17" s="92"/>
      <c r="F17" s="88" t="s">
        <v>520</v>
      </c>
      <c r="G17" s="103">
        <v>1</v>
      </c>
      <c r="H17" s="88" t="s">
        <v>522</v>
      </c>
    </row>
    <row r="18" spans="1:8" ht="30.75" customHeight="1" thickBot="1">
      <c r="A18" s="102"/>
      <c r="B18" s="886" t="s">
        <v>1348</v>
      </c>
      <c r="C18" s="887"/>
      <c r="D18" s="887"/>
      <c r="E18" s="888"/>
      <c r="F18" s="610" t="s">
        <v>559</v>
      </c>
      <c r="G18" s="104">
        <v>1</v>
      </c>
      <c r="H18" s="444" t="s">
        <v>522</v>
      </c>
    </row>
    <row r="19" spans="1:8" ht="20.25" customHeight="1" thickBot="1">
      <c r="A19" s="88">
        <v>5</v>
      </c>
      <c r="B19" s="95" t="s">
        <v>50</v>
      </c>
      <c r="C19" s="91"/>
      <c r="D19" s="91"/>
      <c r="E19" s="92"/>
      <c r="F19" s="88" t="s">
        <v>516</v>
      </c>
      <c r="G19" s="103">
        <v>1</v>
      </c>
      <c r="H19" s="88" t="s">
        <v>522</v>
      </c>
    </row>
    <row r="20" spans="1:8" ht="20.25" customHeight="1" thickBot="1">
      <c r="A20" s="102"/>
      <c r="B20" s="93" t="s">
        <v>1393</v>
      </c>
      <c r="C20" s="91"/>
      <c r="D20" s="91"/>
      <c r="E20" s="92"/>
      <c r="F20" s="104" t="s">
        <v>52</v>
      </c>
      <c r="G20" s="103">
        <v>1</v>
      </c>
      <c r="H20" s="320" t="s">
        <v>923</v>
      </c>
    </row>
    <row r="21" spans="1:8" ht="34.5" customHeight="1" thickBot="1">
      <c r="A21" s="102"/>
      <c r="B21" s="93" t="s">
        <v>61</v>
      </c>
      <c r="C21" s="91"/>
      <c r="D21" s="91"/>
      <c r="E21" s="92"/>
      <c r="F21" s="88" t="s">
        <v>520</v>
      </c>
      <c r="G21" s="103">
        <v>2</v>
      </c>
      <c r="H21" s="401" t="s">
        <v>970</v>
      </c>
    </row>
    <row r="22" spans="1:8" ht="20.25" customHeight="1" thickBot="1">
      <c r="A22" s="88">
        <v>6</v>
      </c>
      <c r="B22" s="99" t="s">
        <v>313</v>
      </c>
      <c r="C22" s="91"/>
      <c r="D22" s="91"/>
      <c r="E22" s="92"/>
      <c r="F22" s="88" t="s">
        <v>521</v>
      </c>
      <c r="G22" s="104">
        <v>0</v>
      </c>
      <c r="H22" s="401" t="s">
        <v>971</v>
      </c>
    </row>
    <row r="23" spans="1:8" ht="20.25" customHeight="1" thickBot="1">
      <c r="A23" s="102"/>
      <c r="B23" s="95" t="s">
        <v>946</v>
      </c>
      <c r="C23" s="91"/>
      <c r="D23" s="91"/>
      <c r="E23" s="92"/>
      <c r="F23" s="104" t="s">
        <v>52</v>
      </c>
      <c r="G23" s="104">
        <v>0</v>
      </c>
      <c r="H23" s="104" t="s">
        <v>52</v>
      </c>
    </row>
    <row r="24" spans="1:8" ht="20.25" customHeight="1" thickBot="1">
      <c r="A24" s="102"/>
      <c r="B24" s="351" t="s">
        <v>61</v>
      </c>
      <c r="C24" s="91"/>
      <c r="D24" s="91"/>
      <c r="E24" s="92"/>
      <c r="F24" s="88" t="s">
        <v>518</v>
      </c>
      <c r="G24" s="103">
        <v>2</v>
      </c>
      <c r="H24" s="88" t="s">
        <v>522</v>
      </c>
    </row>
    <row r="25" spans="1:8" ht="33.75" customHeight="1" thickBot="1">
      <c r="A25" s="105"/>
      <c r="B25" s="98" t="s">
        <v>16</v>
      </c>
      <c r="C25" s="96"/>
      <c r="D25" s="96"/>
      <c r="E25" s="96"/>
      <c r="F25" s="87"/>
      <c r="G25" s="326">
        <f>SUM(G9:G24)</f>
        <v>16</v>
      </c>
      <c r="H25" s="325" t="s">
        <v>925</v>
      </c>
    </row>
    <row r="26" spans="1:8" ht="16.5" customHeight="1" thickBot="1">
      <c r="A26" s="60"/>
      <c r="B26" s="60"/>
      <c r="C26" s="60"/>
      <c r="D26" s="60"/>
      <c r="E26" s="60"/>
    </row>
    <row r="27" spans="1:8" ht="30" customHeight="1" thickBot="1">
      <c r="A27" s="320" t="s">
        <v>448</v>
      </c>
      <c r="B27" s="881" t="s">
        <v>82</v>
      </c>
      <c r="C27" s="881"/>
      <c r="D27" s="881"/>
      <c r="E27" s="881"/>
      <c r="F27" s="320" t="s">
        <v>512</v>
      </c>
      <c r="G27" s="320" t="s">
        <v>513</v>
      </c>
      <c r="H27" s="320" t="s">
        <v>514</v>
      </c>
    </row>
    <row r="28" spans="1:8" ht="30" customHeight="1" thickBot="1">
      <c r="A28" s="320">
        <v>1</v>
      </c>
      <c r="B28" s="881">
        <v>2</v>
      </c>
      <c r="C28" s="881"/>
      <c r="D28" s="881"/>
      <c r="E28" s="881"/>
      <c r="F28" s="89">
        <v>3</v>
      </c>
      <c r="G28" s="320">
        <v>4</v>
      </c>
      <c r="H28" s="320">
        <v>5</v>
      </c>
    </row>
    <row r="29" spans="1:8" ht="21.75" customHeight="1" thickBot="1">
      <c r="A29" s="320">
        <v>1</v>
      </c>
      <c r="B29" s="329" t="s">
        <v>496</v>
      </c>
      <c r="C29" s="91"/>
      <c r="D29" s="91"/>
      <c r="E29" s="92"/>
      <c r="F29" s="320" t="s">
        <v>550</v>
      </c>
      <c r="G29" s="103">
        <v>1</v>
      </c>
      <c r="H29" s="320" t="s">
        <v>522</v>
      </c>
    </row>
    <row r="30" spans="1:8" ht="21.75" customHeight="1" thickBot="1">
      <c r="A30" s="101">
        <v>2</v>
      </c>
      <c r="B30" s="90" t="s">
        <v>515</v>
      </c>
      <c r="C30" s="91"/>
      <c r="D30" s="91"/>
      <c r="E30" s="92"/>
      <c r="F30" s="320" t="s">
        <v>517</v>
      </c>
      <c r="G30" s="103">
        <v>1</v>
      </c>
      <c r="H30" s="320" t="s">
        <v>522</v>
      </c>
    </row>
    <row r="31" spans="1:8" ht="21.75" customHeight="1" thickBot="1">
      <c r="A31" s="102"/>
      <c r="B31" s="93" t="s">
        <v>61</v>
      </c>
      <c r="C31" s="91"/>
      <c r="D31" s="91"/>
      <c r="E31" s="92"/>
      <c r="F31" s="320" t="s">
        <v>518</v>
      </c>
      <c r="G31" s="103">
        <v>1</v>
      </c>
      <c r="H31" s="320" t="s">
        <v>522</v>
      </c>
    </row>
    <row r="32" spans="1:8" ht="21.75" customHeight="1" thickBot="1">
      <c r="A32" s="102"/>
      <c r="B32" s="94" t="s">
        <v>973</v>
      </c>
      <c r="C32" s="91"/>
      <c r="D32" s="91"/>
      <c r="E32" s="92"/>
      <c r="F32" s="320" t="s">
        <v>559</v>
      </c>
      <c r="G32" s="103">
        <v>1</v>
      </c>
      <c r="H32" s="320" t="s">
        <v>522</v>
      </c>
    </row>
    <row r="33" spans="1:8" ht="21.75" customHeight="1" thickBot="1">
      <c r="A33" s="102"/>
      <c r="B33" s="97" t="s">
        <v>51</v>
      </c>
      <c r="C33" s="91"/>
      <c r="D33" s="91"/>
      <c r="E33" s="92"/>
      <c r="F33" s="104" t="s">
        <v>52</v>
      </c>
      <c r="G33" s="103">
        <v>1</v>
      </c>
      <c r="H33" s="320" t="s">
        <v>923</v>
      </c>
    </row>
    <row r="34" spans="1:8" ht="21.75" customHeight="1" thickBot="1">
      <c r="A34" s="102"/>
      <c r="B34" s="95" t="s">
        <v>509</v>
      </c>
      <c r="C34" s="91"/>
      <c r="D34" s="91"/>
      <c r="E34" s="92"/>
      <c r="F34" s="104" t="s">
        <v>52</v>
      </c>
      <c r="G34" s="103">
        <v>2</v>
      </c>
      <c r="H34" s="320" t="s">
        <v>923</v>
      </c>
    </row>
    <row r="35" spans="1:8" ht="21.75" customHeight="1" thickBot="1">
      <c r="A35" s="102"/>
      <c r="B35" s="99" t="s">
        <v>1323</v>
      </c>
      <c r="C35" s="91"/>
      <c r="D35" s="91"/>
      <c r="E35" s="92"/>
      <c r="F35" s="104" t="s">
        <v>52</v>
      </c>
      <c r="G35" s="103">
        <v>1</v>
      </c>
      <c r="H35" s="610" t="s">
        <v>923</v>
      </c>
    </row>
    <row r="36" spans="1:8" ht="21.75" customHeight="1" thickBot="1">
      <c r="A36" s="102"/>
      <c r="B36" s="99" t="s">
        <v>1395</v>
      </c>
      <c r="C36" s="91"/>
      <c r="D36" s="91"/>
      <c r="E36" s="92"/>
      <c r="F36" s="104" t="s">
        <v>52</v>
      </c>
      <c r="G36" s="103">
        <v>0</v>
      </c>
      <c r="H36" s="104" t="s">
        <v>52</v>
      </c>
    </row>
    <row r="37" spans="1:8" ht="21.75" customHeight="1" thickBot="1">
      <c r="A37" s="320">
        <v>3</v>
      </c>
      <c r="B37" s="99" t="s">
        <v>48</v>
      </c>
      <c r="C37" s="91"/>
      <c r="D37" s="91"/>
      <c r="E37" s="92"/>
      <c r="F37" s="320" t="s">
        <v>516</v>
      </c>
      <c r="G37" s="103">
        <v>1</v>
      </c>
      <c r="H37" s="320" t="s">
        <v>522</v>
      </c>
    </row>
    <row r="38" spans="1:8" ht="21.75" customHeight="1" thickBot="1">
      <c r="A38" s="102"/>
      <c r="B38" s="393" t="s">
        <v>968</v>
      </c>
      <c r="C38" s="91"/>
      <c r="D38" s="91"/>
      <c r="E38" s="92"/>
      <c r="F38" s="320" t="s">
        <v>559</v>
      </c>
      <c r="G38" s="103">
        <v>1</v>
      </c>
      <c r="H38" s="320" t="s">
        <v>522</v>
      </c>
    </row>
    <row r="39" spans="1:8" ht="21.75" customHeight="1" thickBot="1">
      <c r="A39" s="102"/>
      <c r="B39" s="351" t="s">
        <v>921</v>
      </c>
      <c r="C39" s="91"/>
      <c r="D39" s="91"/>
      <c r="E39" s="92"/>
      <c r="F39" s="104" t="s">
        <v>52</v>
      </c>
      <c r="G39" s="103">
        <v>1</v>
      </c>
      <c r="H39" s="376" t="s">
        <v>923</v>
      </c>
    </row>
    <row r="40" spans="1:8" ht="21.75" customHeight="1" thickBot="1">
      <c r="A40" s="102"/>
      <c r="B40" s="37" t="s">
        <v>1381</v>
      </c>
      <c r="C40" s="91"/>
      <c r="D40" s="91"/>
      <c r="E40" s="92"/>
      <c r="F40" s="610" t="s">
        <v>1394</v>
      </c>
      <c r="G40" s="103">
        <v>1</v>
      </c>
      <c r="H40" s="610" t="s">
        <v>522</v>
      </c>
    </row>
    <row r="41" spans="1:8" ht="21.75" customHeight="1" thickBot="1">
      <c r="A41" s="102"/>
      <c r="B41" s="37" t="s">
        <v>1384</v>
      </c>
      <c r="C41" s="91"/>
      <c r="D41" s="91"/>
      <c r="E41" s="92"/>
      <c r="F41" s="104"/>
      <c r="G41" s="103">
        <v>1</v>
      </c>
      <c r="H41" s="444" t="s">
        <v>923</v>
      </c>
    </row>
    <row r="42" spans="1:8" ht="30.75" thickBot="1">
      <c r="A42" s="105"/>
      <c r="B42" s="98" t="s">
        <v>16</v>
      </c>
      <c r="C42" s="96"/>
      <c r="D42" s="96"/>
      <c r="E42" s="96"/>
      <c r="F42" s="87"/>
      <c r="G42" s="326">
        <f>SUM(G29:G41)</f>
        <v>13</v>
      </c>
      <c r="H42" s="325" t="s">
        <v>926</v>
      </c>
    </row>
    <row r="43" spans="1:8">
      <c r="A43" s="60"/>
      <c r="B43" s="60"/>
      <c r="C43" s="60"/>
      <c r="D43" s="60"/>
      <c r="E43" s="60"/>
    </row>
    <row r="44" spans="1:8" ht="15" customHeight="1">
      <c r="A44" s="60"/>
      <c r="B44" s="60"/>
      <c r="C44" s="60"/>
      <c r="D44" s="60"/>
      <c r="E44" s="60"/>
      <c r="F44" s="757" t="s">
        <v>1447</v>
      </c>
      <c r="G44" s="757"/>
      <c r="H44" s="757"/>
    </row>
    <row r="45" spans="1:8">
      <c r="A45" s="60"/>
      <c r="B45" s="60"/>
      <c r="C45" s="60"/>
      <c r="D45" s="60"/>
      <c r="E45" s="60"/>
      <c r="F45" s="723"/>
      <c r="G45" s="724" t="s">
        <v>56</v>
      </c>
      <c r="H45" s="723"/>
    </row>
    <row r="46" spans="1:8">
      <c r="A46" s="60"/>
      <c r="B46" s="60"/>
      <c r="C46" s="60"/>
      <c r="D46" s="60"/>
      <c r="E46" s="60"/>
      <c r="G46" s="496"/>
    </row>
    <row r="47" spans="1:8">
      <c r="A47" s="60"/>
      <c r="B47" s="60"/>
      <c r="C47" s="60"/>
      <c r="D47" s="60"/>
      <c r="E47" s="60"/>
      <c r="G47" s="496"/>
    </row>
    <row r="48" spans="1:8">
      <c r="A48" s="60"/>
      <c r="B48" s="60"/>
      <c r="C48" s="60"/>
      <c r="D48" s="60"/>
      <c r="E48" s="60"/>
      <c r="G48" s="942" t="s">
        <v>383</v>
      </c>
    </row>
    <row r="49" spans="1:7">
      <c r="A49" s="60"/>
      <c r="B49" s="60"/>
      <c r="C49" s="60"/>
      <c r="D49" s="60"/>
      <c r="E49" s="60"/>
      <c r="G49" s="47" t="s">
        <v>1351</v>
      </c>
    </row>
    <row r="50" spans="1:7">
      <c r="A50" s="60"/>
      <c r="B50" s="60"/>
      <c r="C50" s="60"/>
      <c r="D50" s="60"/>
      <c r="E50" s="60"/>
    </row>
    <row r="51" spans="1:7">
      <c r="A51" s="60"/>
      <c r="B51" s="60"/>
      <c r="C51" s="60"/>
      <c r="D51" s="60"/>
      <c r="E51" s="60"/>
    </row>
    <row r="52" spans="1:7">
      <c r="A52" s="60"/>
      <c r="B52" s="60"/>
      <c r="C52" s="60"/>
      <c r="D52" s="60"/>
      <c r="E52" s="60"/>
    </row>
    <row r="53" spans="1:7">
      <c r="A53" s="60"/>
      <c r="B53" s="60"/>
      <c r="C53" s="60"/>
      <c r="D53" s="60"/>
      <c r="E53" s="60"/>
    </row>
    <row r="54" spans="1:7">
      <c r="A54" s="60"/>
      <c r="B54" s="60"/>
      <c r="C54" s="60"/>
      <c r="D54" s="60"/>
      <c r="E54" s="60"/>
    </row>
    <row r="55" spans="1:7">
      <c r="A55" s="60"/>
      <c r="B55" s="60"/>
      <c r="C55" s="60"/>
      <c r="D55" s="60"/>
      <c r="E55" s="60"/>
    </row>
    <row r="56" spans="1:7">
      <c r="A56" s="60"/>
      <c r="B56" s="60"/>
      <c r="C56" s="60"/>
      <c r="D56" s="60"/>
      <c r="E56" s="60"/>
    </row>
    <row r="57" spans="1:7">
      <c r="A57" s="60"/>
      <c r="B57" s="60"/>
      <c r="C57" s="60"/>
      <c r="D57" s="60"/>
      <c r="E57" s="60"/>
    </row>
    <row r="58" spans="1:7" ht="18.75" customHeight="1">
      <c r="A58" s="60"/>
      <c r="B58" s="60"/>
      <c r="C58" s="60"/>
      <c r="D58" s="60"/>
      <c r="E58" s="60"/>
    </row>
    <row r="59" spans="1:7">
      <c r="A59" s="60"/>
      <c r="B59" s="60"/>
      <c r="C59" s="60"/>
      <c r="D59" s="60"/>
      <c r="E59" s="60"/>
    </row>
    <row r="60" spans="1:7">
      <c r="A60" s="60"/>
      <c r="B60" s="60"/>
      <c r="C60" s="60"/>
      <c r="D60" s="60"/>
      <c r="E60" s="60"/>
    </row>
    <row r="61" spans="1:7">
      <c r="A61" s="60"/>
      <c r="B61" s="60"/>
      <c r="C61" s="60"/>
      <c r="D61" s="60"/>
      <c r="E61" s="60"/>
    </row>
    <row r="62" spans="1:7">
      <c r="A62" s="60"/>
      <c r="B62" s="60"/>
      <c r="C62" s="60"/>
      <c r="D62" s="60"/>
      <c r="E62" s="60"/>
    </row>
    <row r="63" spans="1:7" ht="29.25" customHeight="1">
      <c r="A63" s="60"/>
      <c r="B63" s="60"/>
      <c r="C63" s="60"/>
      <c r="D63" s="60"/>
      <c r="E63" s="60"/>
    </row>
    <row r="64" spans="1:7" ht="29.25" customHeight="1">
      <c r="A64" s="60"/>
      <c r="B64" s="60"/>
      <c r="C64" s="60"/>
      <c r="D64" s="60"/>
      <c r="E64" s="60"/>
    </row>
    <row r="65" spans="1:6" ht="29.25" customHeight="1">
      <c r="A65" s="60"/>
      <c r="B65" s="60"/>
      <c r="C65" s="60"/>
      <c r="D65" s="60"/>
      <c r="E65" s="60"/>
    </row>
    <row r="66" spans="1:6" ht="29.25" customHeight="1">
      <c r="A66" s="60"/>
      <c r="B66" s="60"/>
      <c r="C66" s="60"/>
      <c r="D66" s="60"/>
      <c r="E66" s="60"/>
    </row>
    <row r="67" spans="1:6" ht="29.25" customHeight="1">
      <c r="A67" s="60"/>
      <c r="B67" s="60"/>
      <c r="C67" s="60"/>
      <c r="D67" s="60"/>
      <c r="E67" s="60"/>
    </row>
    <row r="68" spans="1:6">
      <c r="A68" s="60"/>
      <c r="B68" s="60"/>
      <c r="C68" s="60"/>
      <c r="D68" s="60"/>
      <c r="E68" s="60"/>
    </row>
    <row r="69" spans="1:6">
      <c r="A69" s="60"/>
      <c r="B69" s="60"/>
      <c r="C69" s="60"/>
      <c r="D69" s="60"/>
      <c r="E69" s="60"/>
    </row>
    <row r="70" spans="1:6">
      <c r="A70" s="60"/>
      <c r="B70" s="60"/>
      <c r="C70" s="60"/>
      <c r="D70" s="60"/>
      <c r="E70" s="60"/>
    </row>
    <row r="71" spans="1:6">
      <c r="A71" s="60"/>
      <c r="B71" s="60"/>
      <c r="C71" s="60"/>
      <c r="D71" s="60"/>
      <c r="E71" s="60"/>
    </row>
    <row r="72" spans="1:6">
      <c r="A72" s="60"/>
      <c r="B72" s="60"/>
      <c r="C72" s="60"/>
      <c r="D72" s="60"/>
      <c r="E72" s="60"/>
    </row>
    <row r="73" spans="1:6">
      <c r="A73" s="60"/>
      <c r="B73" s="60"/>
      <c r="C73" s="60"/>
      <c r="D73" s="60"/>
      <c r="E73" s="60"/>
    </row>
    <row r="74" spans="1:6">
      <c r="A74" s="60"/>
      <c r="B74" s="60"/>
      <c r="C74" s="60"/>
      <c r="D74" s="60"/>
      <c r="E74" s="60"/>
    </row>
    <row r="75" spans="1:6">
      <c r="A75" s="60"/>
      <c r="B75" s="60"/>
      <c r="C75" s="60"/>
      <c r="D75" s="60"/>
      <c r="E75" s="60"/>
    </row>
    <row r="76" spans="1:6">
      <c r="A76" s="60"/>
      <c r="B76" s="60"/>
      <c r="C76" s="60"/>
      <c r="D76" s="60"/>
      <c r="E76" s="60"/>
    </row>
    <row r="77" spans="1:6">
      <c r="A77" s="60"/>
      <c r="B77" s="60"/>
      <c r="C77" s="60"/>
      <c r="D77" s="60"/>
      <c r="E77" s="60"/>
    </row>
    <row r="78" spans="1:6">
      <c r="A78" s="60"/>
      <c r="B78" s="60"/>
      <c r="C78" s="60"/>
      <c r="D78" s="60"/>
      <c r="E78" s="60"/>
      <c r="F78" s="32"/>
    </row>
    <row r="79" spans="1:6">
      <c r="A79" s="60"/>
      <c r="B79" s="60"/>
      <c r="C79" s="60"/>
      <c r="D79" s="60"/>
      <c r="E79" s="60"/>
    </row>
    <row r="80" spans="1:6">
      <c r="A80" s="60"/>
      <c r="B80" s="60"/>
      <c r="C80" s="60"/>
      <c r="D80" s="60"/>
      <c r="E80" s="60"/>
    </row>
    <row r="81" spans="1:5">
      <c r="A81" s="60"/>
      <c r="B81" s="60"/>
      <c r="C81" s="60"/>
      <c r="D81" s="60"/>
      <c r="E81" s="60"/>
    </row>
    <row r="82" spans="1:5">
      <c r="A82" s="60"/>
      <c r="B82" s="60"/>
      <c r="C82" s="60"/>
      <c r="D82" s="60"/>
      <c r="E82" s="60"/>
    </row>
    <row r="83" spans="1:5">
      <c r="A83" s="60"/>
      <c r="B83" s="60"/>
      <c r="C83" s="60"/>
      <c r="D83" s="60"/>
      <c r="E83" s="60"/>
    </row>
    <row r="84" spans="1:5">
      <c r="A84" s="60"/>
      <c r="B84" s="60"/>
      <c r="C84" s="60"/>
      <c r="D84" s="60"/>
      <c r="E84" s="60"/>
    </row>
    <row r="85" spans="1:5">
      <c r="A85" s="60"/>
      <c r="B85" s="60"/>
      <c r="C85" s="60"/>
      <c r="D85" s="60"/>
      <c r="E85" s="60"/>
    </row>
    <row r="86" spans="1:5">
      <c r="A86" s="60"/>
      <c r="B86" s="60"/>
      <c r="C86" s="60"/>
      <c r="D86" s="60"/>
      <c r="E86" s="60"/>
    </row>
    <row r="87" spans="1:5">
      <c r="A87" s="60"/>
      <c r="B87" s="60"/>
      <c r="C87" s="60"/>
      <c r="D87" s="60"/>
      <c r="E87" s="60"/>
    </row>
    <row r="88" spans="1:5">
      <c r="A88" s="60"/>
      <c r="B88" s="60"/>
      <c r="C88" s="60"/>
      <c r="D88" s="60"/>
      <c r="E88" s="60"/>
    </row>
    <row r="89" spans="1:5">
      <c r="A89" s="60"/>
      <c r="B89" s="60"/>
      <c r="C89" s="60"/>
      <c r="D89" s="60"/>
      <c r="E89" s="60"/>
    </row>
    <row r="90" spans="1:5">
      <c r="A90" s="60"/>
      <c r="B90" s="60"/>
      <c r="C90" s="60"/>
      <c r="D90" s="60"/>
      <c r="E90" s="60"/>
    </row>
    <row r="91" spans="1:5">
      <c r="A91" s="60"/>
      <c r="B91" s="60"/>
      <c r="C91" s="60"/>
      <c r="D91" s="60"/>
      <c r="E91" s="60"/>
    </row>
    <row r="92" spans="1:5">
      <c r="A92" s="60"/>
      <c r="B92" s="60"/>
      <c r="C92" s="60"/>
      <c r="D92" s="60"/>
      <c r="E92" s="60"/>
    </row>
    <row r="93" spans="1:5">
      <c r="A93" s="60"/>
      <c r="B93" s="60"/>
      <c r="C93" s="60"/>
      <c r="D93" s="60"/>
      <c r="E93" s="60"/>
    </row>
    <row r="94" spans="1:5">
      <c r="A94" s="60"/>
      <c r="B94" s="60"/>
      <c r="C94" s="60"/>
      <c r="D94" s="60"/>
      <c r="E94" s="60"/>
    </row>
    <row r="95" spans="1:5">
      <c r="A95" s="60"/>
      <c r="B95" s="60"/>
      <c r="C95" s="60"/>
      <c r="D95" s="60"/>
      <c r="E95" s="60"/>
    </row>
    <row r="96" spans="1:5">
      <c r="A96" s="60"/>
      <c r="B96" s="60"/>
      <c r="C96" s="60"/>
      <c r="D96" s="60"/>
      <c r="E96" s="60"/>
    </row>
    <row r="97" spans="1:5">
      <c r="A97" s="60"/>
      <c r="B97" s="60"/>
      <c r="C97" s="60"/>
      <c r="D97" s="60"/>
      <c r="E97" s="60"/>
    </row>
    <row r="98" spans="1:5">
      <c r="A98" s="60"/>
      <c r="B98" s="60"/>
      <c r="C98" s="60"/>
      <c r="D98" s="60"/>
      <c r="E98" s="60"/>
    </row>
    <row r="99" spans="1:5">
      <c r="A99" s="60"/>
      <c r="B99" s="60"/>
      <c r="C99" s="60"/>
      <c r="D99" s="60"/>
      <c r="E99" s="60"/>
    </row>
    <row r="100" spans="1:5">
      <c r="A100" s="60"/>
      <c r="B100" s="60"/>
      <c r="C100" s="60"/>
      <c r="D100" s="60"/>
      <c r="E100" s="60"/>
    </row>
    <row r="101" spans="1:5">
      <c r="A101" s="60"/>
      <c r="B101" s="60"/>
      <c r="C101" s="60"/>
      <c r="D101" s="60"/>
      <c r="E101" s="60"/>
    </row>
    <row r="102" spans="1:5">
      <c r="A102" s="60"/>
      <c r="B102" s="60"/>
      <c r="C102" s="60"/>
      <c r="D102" s="60"/>
      <c r="E102" s="60"/>
    </row>
    <row r="103" spans="1:5">
      <c r="A103" s="60"/>
      <c r="B103" s="60"/>
      <c r="C103" s="60"/>
      <c r="D103" s="60"/>
      <c r="E103" s="60"/>
    </row>
    <row r="104" spans="1:5">
      <c r="A104" s="60"/>
      <c r="B104" s="60"/>
      <c r="C104" s="60"/>
      <c r="D104" s="60"/>
      <c r="E104" s="60"/>
    </row>
    <row r="105" spans="1:5">
      <c r="A105" s="60"/>
      <c r="B105" s="60"/>
      <c r="C105" s="60"/>
      <c r="D105" s="60"/>
      <c r="E105" s="60"/>
    </row>
    <row r="106" spans="1:5">
      <c r="A106" s="60"/>
      <c r="B106" s="60"/>
      <c r="C106" s="60"/>
      <c r="D106" s="60"/>
      <c r="E106" s="60"/>
    </row>
    <row r="107" spans="1:5">
      <c r="A107" s="60"/>
      <c r="B107" s="60"/>
      <c r="C107" s="60"/>
      <c r="D107" s="60"/>
      <c r="E107" s="60"/>
    </row>
    <row r="108" spans="1:5">
      <c r="A108" s="60"/>
      <c r="B108" s="60"/>
      <c r="C108" s="60"/>
      <c r="D108" s="60"/>
      <c r="E108" s="60"/>
    </row>
    <row r="109" spans="1:5">
      <c r="A109" s="60"/>
      <c r="B109" s="60"/>
      <c r="C109" s="60"/>
      <c r="D109" s="60"/>
      <c r="E109" s="60"/>
    </row>
    <row r="110" spans="1:5">
      <c r="A110" s="60"/>
      <c r="B110" s="60"/>
      <c r="C110" s="60"/>
      <c r="D110" s="60"/>
      <c r="E110" s="60"/>
    </row>
    <row r="111" spans="1:5">
      <c r="A111" s="60"/>
      <c r="B111" s="60"/>
      <c r="C111" s="60"/>
      <c r="D111" s="60"/>
      <c r="E111" s="60"/>
    </row>
    <row r="112" spans="1:5">
      <c r="A112" s="60"/>
      <c r="B112" s="60"/>
      <c r="C112" s="60"/>
      <c r="D112" s="60"/>
      <c r="E112" s="60"/>
    </row>
    <row r="113" spans="1:5">
      <c r="A113" s="60"/>
      <c r="B113" s="60"/>
      <c r="C113" s="60"/>
      <c r="D113" s="60"/>
      <c r="E113" s="60"/>
    </row>
    <row r="114" spans="1:5" ht="18.75" customHeight="1">
      <c r="A114" s="60"/>
      <c r="B114" s="60"/>
      <c r="C114" s="60"/>
      <c r="D114" s="60"/>
      <c r="E114" s="60"/>
    </row>
    <row r="115" spans="1:5">
      <c r="A115" s="60"/>
      <c r="B115" s="60"/>
      <c r="C115" s="60"/>
      <c r="D115" s="60"/>
      <c r="E115" s="60"/>
    </row>
    <row r="116" spans="1:5">
      <c r="A116" s="60"/>
      <c r="B116" s="60"/>
      <c r="C116" s="60"/>
      <c r="D116" s="60"/>
      <c r="E116" s="60"/>
    </row>
    <row r="117" spans="1:5">
      <c r="A117" s="60"/>
      <c r="B117" s="60"/>
      <c r="C117" s="60"/>
      <c r="D117" s="60"/>
      <c r="E117" s="60"/>
    </row>
    <row r="118" spans="1:5">
      <c r="A118" s="60"/>
      <c r="B118" s="60"/>
      <c r="C118" s="60"/>
      <c r="D118" s="60"/>
      <c r="E118" s="60"/>
    </row>
    <row r="119" spans="1:5" ht="30" customHeight="1">
      <c r="A119" s="60"/>
      <c r="B119" s="60"/>
      <c r="C119" s="60"/>
      <c r="D119" s="60"/>
      <c r="E119" s="60"/>
    </row>
    <row r="120" spans="1:5" ht="30" customHeight="1">
      <c r="A120" s="60"/>
      <c r="B120" s="60"/>
      <c r="C120" s="60"/>
      <c r="D120" s="60"/>
      <c r="E120" s="60"/>
    </row>
    <row r="121" spans="1:5" ht="30" customHeight="1">
      <c r="A121" s="60"/>
      <c r="B121" s="60"/>
      <c r="C121" s="60"/>
      <c r="D121" s="60"/>
      <c r="E121" s="60"/>
    </row>
    <row r="122" spans="1:5" ht="30" customHeight="1">
      <c r="A122" s="60"/>
      <c r="B122" s="60"/>
      <c r="C122" s="60"/>
      <c r="D122" s="60"/>
      <c r="E122" s="60"/>
    </row>
    <row r="123" spans="1:5" ht="30" customHeight="1">
      <c r="A123" s="60"/>
      <c r="B123" s="60"/>
      <c r="C123" s="60"/>
      <c r="D123" s="60"/>
      <c r="E123" s="60"/>
    </row>
    <row r="124" spans="1:5">
      <c r="A124" s="60"/>
      <c r="B124" s="60"/>
      <c r="C124" s="60"/>
      <c r="D124" s="60"/>
      <c r="E124" s="60"/>
    </row>
    <row r="125" spans="1:5">
      <c r="A125" s="60"/>
      <c r="B125" s="60"/>
      <c r="C125" s="60"/>
      <c r="D125" s="60"/>
      <c r="E125" s="60"/>
    </row>
    <row r="126" spans="1:5">
      <c r="A126" s="60"/>
      <c r="B126" s="60"/>
      <c r="C126" s="60"/>
      <c r="D126" s="60"/>
      <c r="E126" s="60"/>
    </row>
    <row r="127" spans="1:5">
      <c r="A127" s="60"/>
      <c r="B127" s="60"/>
      <c r="C127" s="60"/>
      <c r="D127" s="60"/>
      <c r="E127" s="60"/>
    </row>
    <row r="128" spans="1:5">
      <c r="A128" s="60"/>
      <c r="B128" s="60"/>
      <c r="C128" s="60"/>
      <c r="D128" s="60"/>
      <c r="E128" s="60"/>
    </row>
    <row r="129" spans="1:5">
      <c r="A129" s="60"/>
      <c r="B129" s="60"/>
      <c r="C129" s="60"/>
      <c r="D129" s="60"/>
      <c r="E129" s="60"/>
    </row>
    <row r="130" spans="1:5">
      <c r="A130" s="60"/>
      <c r="B130" s="60"/>
      <c r="C130" s="60"/>
      <c r="D130" s="60"/>
      <c r="E130" s="60"/>
    </row>
    <row r="131" spans="1:5">
      <c r="A131" s="60"/>
      <c r="B131" s="60"/>
      <c r="C131" s="60"/>
      <c r="D131" s="60"/>
      <c r="E131" s="60"/>
    </row>
    <row r="132" spans="1:5">
      <c r="A132" s="60"/>
      <c r="B132" s="60"/>
      <c r="C132" s="60"/>
      <c r="D132" s="60"/>
      <c r="E132" s="60"/>
    </row>
    <row r="133" spans="1:5">
      <c r="A133" s="60"/>
      <c r="B133" s="60"/>
      <c r="C133" s="60"/>
      <c r="D133" s="60"/>
      <c r="E133" s="60"/>
    </row>
    <row r="134" spans="1:5">
      <c r="A134" s="60"/>
      <c r="B134" s="60"/>
      <c r="C134" s="60"/>
      <c r="D134" s="60"/>
      <c r="E134" s="60"/>
    </row>
    <row r="135" spans="1:5">
      <c r="A135" s="60"/>
      <c r="B135" s="60"/>
      <c r="C135" s="60"/>
      <c r="D135" s="60"/>
      <c r="E135" s="60"/>
    </row>
    <row r="136" spans="1:5">
      <c r="A136" s="60"/>
      <c r="B136" s="60"/>
      <c r="C136" s="60"/>
      <c r="D136" s="60"/>
      <c r="E136" s="60"/>
    </row>
    <row r="137" spans="1:5">
      <c r="A137" s="60"/>
      <c r="B137" s="60"/>
      <c r="C137" s="60"/>
      <c r="D137" s="60"/>
      <c r="E137" s="60"/>
    </row>
    <row r="138" spans="1:5">
      <c r="A138" s="60"/>
      <c r="B138" s="60"/>
      <c r="C138" s="60"/>
      <c r="D138" s="60"/>
      <c r="E138" s="60"/>
    </row>
    <row r="139" spans="1:5">
      <c r="A139" s="60"/>
      <c r="B139" s="60"/>
      <c r="C139" s="60"/>
      <c r="D139" s="60"/>
      <c r="E139" s="60"/>
    </row>
    <row r="140" spans="1:5">
      <c r="A140" s="60"/>
      <c r="B140" s="60"/>
      <c r="C140" s="60"/>
      <c r="D140" s="60"/>
      <c r="E140" s="60"/>
    </row>
    <row r="141" spans="1:5">
      <c r="A141" s="60"/>
      <c r="B141" s="60"/>
      <c r="C141" s="60"/>
      <c r="D141" s="60"/>
      <c r="E141" s="60"/>
    </row>
    <row r="142" spans="1:5">
      <c r="A142" s="60"/>
      <c r="B142" s="60"/>
      <c r="C142" s="60"/>
      <c r="D142" s="60"/>
      <c r="E142" s="60"/>
    </row>
    <row r="143" spans="1:5">
      <c r="A143" s="60"/>
      <c r="B143" s="60"/>
      <c r="C143" s="60"/>
      <c r="D143" s="60"/>
      <c r="E143" s="60"/>
    </row>
    <row r="144" spans="1:5">
      <c r="A144" s="60"/>
      <c r="B144" s="60"/>
      <c r="C144" s="60"/>
      <c r="D144" s="60"/>
      <c r="E144" s="60"/>
    </row>
    <row r="145" spans="1:5">
      <c r="A145" s="60"/>
      <c r="B145" s="60"/>
      <c r="C145" s="60"/>
      <c r="D145" s="60"/>
      <c r="E145" s="60"/>
    </row>
    <row r="146" spans="1:5">
      <c r="A146" s="60"/>
      <c r="B146" s="60"/>
      <c r="C146" s="60"/>
      <c r="D146" s="60"/>
      <c r="E146" s="60"/>
    </row>
    <row r="147" spans="1:5">
      <c r="A147" s="60"/>
      <c r="B147" s="60"/>
      <c r="C147" s="60"/>
      <c r="D147" s="60"/>
      <c r="E147" s="60"/>
    </row>
    <row r="148" spans="1:5">
      <c r="A148" s="60"/>
      <c r="B148" s="60"/>
      <c r="C148" s="60"/>
      <c r="D148" s="60"/>
      <c r="E148" s="60"/>
    </row>
    <row r="149" spans="1:5">
      <c r="A149" s="60"/>
      <c r="B149" s="60"/>
      <c r="C149" s="60"/>
      <c r="D149" s="60"/>
      <c r="E149" s="60"/>
    </row>
    <row r="150" spans="1:5">
      <c r="A150" s="60"/>
      <c r="B150" s="60"/>
      <c r="C150" s="60"/>
      <c r="D150" s="60"/>
      <c r="E150" s="60"/>
    </row>
    <row r="151" spans="1:5">
      <c r="A151" s="60"/>
      <c r="B151" s="60"/>
      <c r="C151" s="60"/>
      <c r="D151" s="60"/>
      <c r="E151" s="60"/>
    </row>
    <row r="152" spans="1:5">
      <c r="A152" s="60"/>
      <c r="B152" s="60"/>
      <c r="C152" s="60"/>
      <c r="D152" s="60"/>
      <c r="E152" s="60"/>
    </row>
    <row r="153" spans="1:5">
      <c r="A153" s="60"/>
      <c r="B153" s="60"/>
      <c r="C153" s="60"/>
      <c r="D153" s="60"/>
      <c r="E153" s="60"/>
    </row>
    <row r="154" spans="1:5">
      <c r="A154" s="60"/>
      <c r="B154" s="60"/>
      <c r="C154" s="60"/>
      <c r="D154" s="60"/>
      <c r="E154" s="60"/>
    </row>
    <row r="155" spans="1:5">
      <c r="A155" s="60"/>
      <c r="B155" s="60"/>
      <c r="C155" s="60"/>
      <c r="D155" s="60"/>
      <c r="E155" s="60"/>
    </row>
    <row r="156" spans="1:5">
      <c r="A156" s="60"/>
      <c r="B156" s="60"/>
      <c r="C156" s="60"/>
      <c r="D156" s="60"/>
      <c r="E156" s="60"/>
    </row>
    <row r="157" spans="1:5">
      <c r="A157" s="60"/>
      <c r="B157" s="60"/>
      <c r="C157" s="60"/>
      <c r="D157" s="60"/>
      <c r="E157" s="60"/>
    </row>
    <row r="158" spans="1:5">
      <c r="A158" s="60"/>
      <c r="B158" s="60"/>
      <c r="C158" s="60"/>
      <c r="D158" s="60"/>
      <c r="E158" s="60"/>
    </row>
    <row r="159" spans="1:5">
      <c r="A159" s="60"/>
      <c r="B159" s="60"/>
      <c r="C159" s="60"/>
      <c r="D159" s="60"/>
      <c r="E159" s="60"/>
    </row>
    <row r="160" spans="1:5">
      <c r="A160" s="60"/>
      <c r="B160" s="60"/>
      <c r="C160" s="60"/>
      <c r="D160" s="60"/>
      <c r="E160" s="60"/>
    </row>
    <row r="161" spans="1:5">
      <c r="A161" s="60"/>
      <c r="B161" s="60"/>
      <c r="C161" s="60"/>
      <c r="D161" s="60"/>
      <c r="E161" s="60"/>
    </row>
    <row r="162" spans="1:5">
      <c r="A162" s="60"/>
      <c r="B162" s="60"/>
      <c r="C162" s="60"/>
      <c r="D162" s="60"/>
      <c r="E162" s="60"/>
    </row>
    <row r="163" spans="1:5">
      <c r="A163" s="60"/>
      <c r="B163" s="60"/>
      <c r="C163" s="60"/>
      <c r="D163" s="60"/>
      <c r="E163" s="60"/>
    </row>
    <row r="164" spans="1:5">
      <c r="A164" s="60"/>
      <c r="B164" s="60"/>
      <c r="C164" s="60"/>
      <c r="D164" s="60"/>
      <c r="E164" s="60"/>
    </row>
    <row r="165" spans="1:5">
      <c r="A165" s="60"/>
      <c r="B165" s="60"/>
      <c r="C165" s="60"/>
      <c r="D165" s="60"/>
      <c r="E165" s="60"/>
    </row>
    <row r="166" spans="1:5">
      <c r="A166" s="60"/>
      <c r="B166" s="60"/>
      <c r="C166" s="60"/>
      <c r="D166" s="60"/>
      <c r="E166" s="60"/>
    </row>
    <row r="167" spans="1:5">
      <c r="A167" s="60"/>
      <c r="B167" s="60"/>
      <c r="C167" s="60"/>
      <c r="D167" s="60"/>
      <c r="E167" s="60"/>
    </row>
    <row r="168" spans="1:5">
      <c r="A168" s="60"/>
      <c r="B168" s="60"/>
      <c r="C168" s="60"/>
      <c r="D168" s="60"/>
      <c r="E168" s="60"/>
    </row>
    <row r="169" spans="1:5">
      <c r="A169" s="60"/>
      <c r="B169" s="60"/>
      <c r="C169" s="60"/>
      <c r="D169" s="60"/>
      <c r="E169" s="60"/>
    </row>
    <row r="170" spans="1:5" ht="18.75" customHeight="1">
      <c r="A170" s="60"/>
      <c r="B170" s="60"/>
      <c r="C170" s="60"/>
      <c r="D170" s="60"/>
      <c r="E170" s="60"/>
    </row>
    <row r="171" spans="1:5">
      <c r="A171" s="60"/>
      <c r="B171" s="60"/>
      <c r="C171" s="60"/>
      <c r="D171" s="60"/>
      <c r="E171" s="60"/>
    </row>
    <row r="172" spans="1:5">
      <c r="A172" s="60"/>
      <c r="B172" s="60"/>
      <c r="C172" s="60"/>
      <c r="D172" s="60"/>
      <c r="E172" s="60"/>
    </row>
    <row r="173" spans="1:5">
      <c r="A173" s="60"/>
      <c r="B173" s="60"/>
      <c r="C173" s="60"/>
      <c r="D173" s="60"/>
      <c r="E173" s="60"/>
    </row>
    <row r="174" spans="1:5">
      <c r="A174" s="60"/>
      <c r="B174" s="60"/>
      <c r="C174" s="60"/>
      <c r="D174" s="60"/>
      <c r="E174" s="60"/>
    </row>
    <row r="175" spans="1:5" ht="30" customHeight="1">
      <c r="A175" s="60"/>
      <c r="B175" s="60"/>
      <c r="C175" s="60"/>
      <c r="D175" s="60"/>
      <c r="E175" s="60"/>
    </row>
    <row r="176" spans="1:5" ht="29.25" customHeight="1">
      <c r="A176" s="60"/>
      <c r="B176" s="60"/>
      <c r="C176" s="60"/>
      <c r="D176" s="60"/>
      <c r="E176" s="60"/>
    </row>
    <row r="177" spans="1:5" ht="29.25" customHeight="1">
      <c r="A177" s="60"/>
      <c r="B177" s="60"/>
      <c r="C177" s="60"/>
      <c r="D177" s="60"/>
      <c r="E177" s="60"/>
    </row>
    <row r="178" spans="1:5" ht="29.25" customHeight="1">
      <c r="A178" s="60"/>
      <c r="B178" s="60"/>
      <c r="C178" s="60"/>
      <c r="D178" s="60"/>
      <c r="E178" s="60"/>
    </row>
    <row r="179" spans="1:5" ht="29.25" customHeight="1">
      <c r="A179" s="60"/>
      <c r="B179" s="60"/>
      <c r="C179" s="60"/>
      <c r="D179" s="60"/>
      <c r="E179" s="60"/>
    </row>
    <row r="180" spans="1:5">
      <c r="A180" s="60"/>
      <c r="B180" s="60"/>
      <c r="C180" s="60"/>
      <c r="D180" s="60"/>
      <c r="E180" s="60"/>
    </row>
    <row r="181" spans="1:5">
      <c r="A181" s="60"/>
      <c r="B181" s="60"/>
      <c r="C181" s="60"/>
      <c r="D181" s="60"/>
      <c r="E181" s="60"/>
    </row>
    <row r="182" spans="1:5">
      <c r="A182" s="60"/>
      <c r="B182" s="60"/>
      <c r="C182" s="60"/>
      <c r="D182" s="60"/>
      <c r="E182" s="60"/>
    </row>
    <row r="183" spans="1:5">
      <c r="A183" s="60"/>
      <c r="B183" s="60"/>
      <c r="C183" s="60"/>
      <c r="D183" s="60"/>
      <c r="E183" s="60"/>
    </row>
    <row r="184" spans="1:5">
      <c r="A184" s="60"/>
      <c r="B184" s="60"/>
      <c r="C184" s="60"/>
      <c r="D184" s="60"/>
      <c r="E184" s="60"/>
    </row>
    <row r="185" spans="1:5">
      <c r="A185" s="60"/>
      <c r="B185" s="60"/>
      <c r="C185" s="60"/>
      <c r="D185" s="60"/>
      <c r="E185" s="60"/>
    </row>
    <row r="186" spans="1:5">
      <c r="A186" s="60"/>
      <c r="B186" s="60"/>
      <c r="C186" s="60"/>
      <c r="D186" s="60"/>
      <c r="E186" s="60"/>
    </row>
    <row r="187" spans="1:5">
      <c r="A187" s="60"/>
      <c r="B187" s="60"/>
      <c r="C187" s="60"/>
      <c r="D187" s="60"/>
      <c r="E187" s="60"/>
    </row>
    <row r="188" spans="1:5">
      <c r="A188" s="60"/>
      <c r="B188" s="60"/>
      <c r="C188" s="60"/>
      <c r="D188" s="60"/>
      <c r="E188" s="60"/>
    </row>
    <row r="189" spans="1:5">
      <c r="A189" s="60"/>
      <c r="B189" s="60"/>
      <c r="C189" s="60"/>
      <c r="D189" s="60"/>
      <c r="E189" s="60"/>
    </row>
    <row r="190" spans="1:5">
      <c r="A190" s="60"/>
      <c r="B190" s="60"/>
      <c r="C190" s="60"/>
      <c r="D190" s="60"/>
      <c r="E190" s="60"/>
    </row>
    <row r="191" spans="1:5">
      <c r="A191" s="60"/>
      <c r="B191" s="60"/>
      <c r="C191" s="60"/>
      <c r="D191" s="60"/>
      <c r="E191" s="60"/>
    </row>
    <row r="192" spans="1:5">
      <c r="A192" s="60"/>
      <c r="B192" s="60"/>
      <c r="C192" s="60"/>
      <c r="D192" s="60"/>
      <c r="E192" s="60"/>
    </row>
    <row r="193" spans="1:5">
      <c r="A193" s="60"/>
      <c r="B193" s="60"/>
      <c r="C193" s="60"/>
      <c r="D193" s="60"/>
      <c r="E193" s="60"/>
    </row>
    <row r="194" spans="1:5">
      <c r="A194" s="60"/>
      <c r="B194" s="60"/>
      <c r="C194" s="60"/>
      <c r="D194" s="60"/>
      <c r="E194" s="60"/>
    </row>
    <row r="195" spans="1:5">
      <c r="A195" s="60"/>
      <c r="B195" s="60"/>
      <c r="C195" s="60"/>
      <c r="D195" s="60"/>
      <c r="E195" s="60"/>
    </row>
    <row r="196" spans="1:5">
      <c r="A196" s="60"/>
      <c r="B196" s="60"/>
      <c r="C196" s="60"/>
      <c r="D196" s="60"/>
      <c r="E196" s="60"/>
    </row>
    <row r="197" spans="1:5">
      <c r="A197" s="60"/>
      <c r="B197" s="60"/>
      <c r="C197" s="60"/>
      <c r="D197" s="60"/>
      <c r="E197" s="60"/>
    </row>
    <row r="198" spans="1:5">
      <c r="A198" s="60"/>
      <c r="B198" s="60"/>
      <c r="C198" s="60"/>
      <c r="D198" s="60"/>
      <c r="E198" s="60"/>
    </row>
    <row r="199" spans="1:5">
      <c r="A199" s="60"/>
      <c r="B199" s="60"/>
      <c r="C199" s="60"/>
      <c r="D199" s="60"/>
      <c r="E199" s="60"/>
    </row>
    <row r="200" spans="1:5">
      <c r="A200" s="60"/>
      <c r="B200" s="60"/>
      <c r="C200" s="60"/>
      <c r="D200" s="60"/>
      <c r="E200" s="60"/>
    </row>
    <row r="201" spans="1:5">
      <c r="A201" s="60"/>
      <c r="B201" s="60"/>
      <c r="C201" s="60"/>
      <c r="D201" s="60"/>
      <c r="E201" s="60"/>
    </row>
    <row r="202" spans="1:5">
      <c r="A202" s="60"/>
      <c r="B202" s="60"/>
      <c r="C202" s="60"/>
      <c r="D202" s="60"/>
      <c r="E202" s="60"/>
    </row>
    <row r="203" spans="1:5">
      <c r="A203" s="60"/>
      <c r="B203" s="60"/>
      <c r="C203" s="60"/>
      <c r="D203" s="60"/>
      <c r="E203" s="60"/>
    </row>
    <row r="204" spans="1:5">
      <c r="A204" s="60"/>
      <c r="B204" s="60"/>
      <c r="C204" s="60"/>
      <c r="D204" s="60"/>
      <c r="E204" s="60"/>
    </row>
    <row r="205" spans="1:5">
      <c r="A205" s="60"/>
      <c r="B205" s="60"/>
      <c r="C205" s="60"/>
      <c r="D205" s="60"/>
      <c r="E205" s="60"/>
    </row>
    <row r="206" spans="1:5">
      <c r="A206" s="60"/>
      <c r="B206" s="60"/>
      <c r="C206" s="60"/>
      <c r="D206" s="60"/>
      <c r="E206" s="60"/>
    </row>
    <row r="207" spans="1:5">
      <c r="A207" s="60"/>
      <c r="B207" s="60"/>
      <c r="C207" s="60"/>
      <c r="D207" s="60"/>
      <c r="E207" s="60"/>
    </row>
    <row r="208" spans="1:5">
      <c r="A208" s="60"/>
      <c r="B208" s="60"/>
      <c r="C208" s="60"/>
      <c r="D208" s="60"/>
      <c r="E208" s="60"/>
    </row>
    <row r="209" spans="1:5">
      <c r="A209" s="60"/>
      <c r="B209" s="60"/>
      <c r="C209" s="60"/>
      <c r="D209" s="60"/>
      <c r="E209" s="60"/>
    </row>
    <row r="210" spans="1:5">
      <c r="A210" s="60"/>
      <c r="B210" s="60"/>
      <c r="C210" s="60"/>
      <c r="D210" s="60"/>
      <c r="E210" s="60"/>
    </row>
    <row r="211" spans="1:5">
      <c r="A211" s="60"/>
      <c r="B211" s="60"/>
      <c r="C211" s="60"/>
      <c r="D211" s="60"/>
      <c r="E211" s="60"/>
    </row>
    <row r="212" spans="1:5">
      <c r="A212" s="60"/>
      <c r="B212" s="60"/>
      <c r="C212" s="60"/>
      <c r="D212" s="60"/>
      <c r="E212" s="60"/>
    </row>
    <row r="213" spans="1:5">
      <c r="A213" s="60"/>
      <c r="B213" s="60"/>
      <c r="C213" s="60"/>
      <c r="D213" s="60"/>
      <c r="E213" s="60"/>
    </row>
    <row r="214" spans="1:5">
      <c r="A214" s="60"/>
      <c r="B214" s="60"/>
      <c r="C214" s="60"/>
      <c r="D214" s="60"/>
      <c r="E214" s="60"/>
    </row>
    <row r="215" spans="1:5">
      <c r="A215" s="60"/>
      <c r="B215" s="60"/>
      <c r="C215" s="60"/>
      <c r="D215" s="60"/>
      <c r="E215" s="60"/>
    </row>
    <row r="216" spans="1:5">
      <c r="A216" s="60"/>
      <c r="B216" s="60"/>
      <c r="C216" s="60"/>
      <c r="D216" s="60"/>
      <c r="E216" s="60"/>
    </row>
    <row r="217" spans="1:5">
      <c r="A217" s="60"/>
      <c r="B217" s="60"/>
      <c r="C217" s="60"/>
      <c r="D217" s="60"/>
      <c r="E217" s="60"/>
    </row>
    <row r="218" spans="1:5">
      <c r="A218" s="60"/>
      <c r="B218" s="60"/>
      <c r="C218" s="60"/>
      <c r="D218" s="60"/>
      <c r="E218" s="60"/>
    </row>
    <row r="219" spans="1:5">
      <c r="A219" s="60"/>
      <c r="B219" s="60"/>
      <c r="C219" s="60"/>
      <c r="D219" s="60"/>
      <c r="E219" s="60"/>
    </row>
    <row r="220" spans="1:5">
      <c r="A220" s="60"/>
      <c r="B220" s="60"/>
      <c r="C220" s="60"/>
      <c r="D220" s="60"/>
      <c r="E220" s="60"/>
    </row>
    <row r="221" spans="1:5">
      <c r="A221" s="60"/>
      <c r="B221" s="60"/>
      <c r="C221" s="60"/>
      <c r="D221" s="60"/>
      <c r="E221" s="60"/>
    </row>
    <row r="222" spans="1:5">
      <c r="A222" s="60"/>
      <c r="B222" s="60"/>
      <c r="C222" s="60"/>
      <c r="D222" s="60"/>
      <c r="E222" s="60"/>
    </row>
    <row r="223" spans="1:5">
      <c r="A223" s="60"/>
      <c r="B223" s="60"/>
      <c r="C223" s="60"/>
      <c r="D223" s="60"/>
      <c r="E223" s="60"/>
    </row>
    <row r="224" spans="1:5">
      <c r="A224" s="60"/>
      <c r="B224" s="60"/>
      <c r="C224" s="60"/>
      <c r="D224" s="60"/>
      <c r="E224" s="60"/>
    </row>
    <row r="225" spans="1:5">
      <c r="A225" s="60"/>
      <c r="B225" s="60"/>
      <c r="C225" s="60"/>
      <c r="D225" s="60"/>
      <c r="E225" s="60"/>
    </row>
    <row r="226" spans="1:5" ht="18.75" customHeight="1">
      <c r="A226" s="60"/>
      <c r="B226" s="60"/>
      <c r="C226" s="60"/>
      <c r="D226" s="60"/>
      <c r="E226" s="60"/>
    </row>
    <row r="227" spans="1:5">
      <c r="A227" s="60"/>
      <c r="B227" s="60"/>
      <c r="C227" s="60"/>
      <c r="D227" s="60"/>
      <c r="E227" s="60"/>
    </row>
    <row r="228" spans="1:5">
      <c r="A228" s="60"/>
      <c r="B228" s="60"/>
      <c r="C228" s="60"/>
      <c r="D228" s="60"/>
      <c r="E228" s="60"/>
    </row>
    <row r="229" spans="1:5">
      <c r="A229" s="60"/>
      <c r="B229" s="60"/>
      <c r="C229" s="60"/>
      <c r="D229" s="60"/>
      <c r="E229" s="60"/>
    </row>
    <row r="230" spans="1:5">
      <c r="A230" s="60"/>
      <c r="B230" s="60"/>
      <c r="C230" s="60"/>
      <c r="D230" s="60"/>
      <c r="E230" s="60"/>
    </row>
    <row r="231" spans="1:5" ht="30" customHeight="1">
      <c r="A231" s="60"/>
      <c r="B231" s="60"/>
      <c r="C231" s="60"/>
      <c r="D231" s="60"/>
      <c r="E231" s="60"/>
    </row>
    <row r="232" spans="1:5" ht="30" customHeight="1">
      <c r="A232" s="60"/>
      <c r="B232" s="60"/>
      <c r="C232" s="60"/>
      <c r="D232" s="60"/>
      <c r="E232" s="60"/>
    </row>
    <row r="233" spans="1:5" ht="30" customHeight="1">
      <c r="A233" s="60"/>
      <c r="B233" s="60"/>
      <c r="C233" s="60"/>
      <c r="D233" s="60"/>
      <c r="E233" s="60"/>
    </row>
    <row r="234" spans="1:5" ht="30" customHeight="1">
      <c r="A234" s="60"/>
      <c r="B234" s="60"/>
      <c r="C234" s="60"/>
      <c r="D234" s="60"/>
      <c r="E234" s="60"/>
    </row>
    <row r="235" spans="1:5" ht="30" customHeight="1">
      <c r="A235" s="60"/>
      <c r="B235" s="60"/>
      <c r="C235" s="60"/>
      <c r="D235" s="60"/>
      <c r="E235" s="60"/>
    </row>
    <row r="236" spans="1:5" ht="30" customHeight="1">
      <c r="A236" s="60"/>
      <c r="B236" s="60"/>
      <c r="C236" s="60"/>
      <c r="D236" s="60"/>
      <c r="E236" s="60"/>
    </row>
    <row r="237" spans="1:5">
      <c r="A237" s="60"/>
      <c r="B237" s="60"/>
      <c r="C237" s="60"/>
      <c r="D237" s="60"/>
      <c r="E237" s="60"/>
    </row>
    <row r="238" spans="1:5">
      <c r="A238" s="60"/>
      <c r="B238" s="60"/>
      <c r="C238" s="60"/>
      <c r="D238" s="60"/>
      <c r="E238" s="60"/>
    </row>
    <row r="239" spans="1:5">
      <c r="A239" s="60"/>
      <c r="B239" s="60"/>
      <c r="C239" s="60"/>
      <c r="D239" s="60"/>
      <c r="E239" s="60"/>
    </row>
    <row r="240" spans="1:5">
      <c r="A240" s="60"/>
      <c r="B240" s="60"/>
      <c r="C240" s="60"/>
      <c r="D240" s="60"/>
      <c r="E240" s="60"/>
    </row>
    <row r="241" spans="1:5">
      <c r="A241" s="60"/>
      <c r="B241" s="60"/>
      <c r="C241" s="60"/>
      <c r="D241" s="60"/>
      <c r="E241" s="60"/>
    </row>
    <row r="242" spans="1:5">
      <c r="A242" s="60"/>
      <c r="B242" s="60"/>
      <c r="C242" s="60"/>
      <c r="D242" s="60"/>
      <c r="E242" s="60"/>
    </row>
    <row r="243" spans="1:5">
      <c r="A243" s="60"/>
      <c r="B243" s="60"/>
      <c r="C243" s="60"/>
      <c r="D243" s="60"/>
      <c r="E243" s="60"/>
    </row>
    <row r="244" spans="1:5">
      <c r="A244" s="60"/>
      <c r="B244" s="60"/>
      <c r="C244" s="60"/>
      <c r="D244" s="60"/>
      <c r="E244" s="60"/>
    </row>
    <row r="245" spans="1:5">
      <c r="A245" s="60"/>
      <c r="B245" s="60"/>
      <c r="C245" s="60"/>
      <c r="D245" s="60"/>
      <c r="E245" s="60"/>
    </row>
    <row r="246" spans="1:5">
      <c r="A246" s="60"/>
      <c r="B246" s="60"/>
      <c r="C246" s="60"/>
      <c r="D246" s="60"/>
      <c r="E246" s="60"/>
    </row>
    <row r="247" spans="1:5">
      <c r="A247" s="60"/>
      <c r="B247" s="60"/>
      <c r="C247" s="60"/>
      <c r="D247" s="60"/>
      <c r="E247" s="60"/>
    </row>
    <row r="248" spans="1:5">
      <c r="A248" s="60"/>
      <c r="B248" s="60"/>
      <c r="C248" s="60"/>
      <c r="D248" s="60"/>
      <c r="E248" s="60"/>
    </row>
    <row r="249" spans="1:5">
      <c r="A249" s="60"/>
      <c r="B249" s="60"/>
      <c r="C249" s="60"/>
      <c r="D249" s="60"/>
      <c r="E249" s="60"/>
    </row>
    <row r="250" spans="1:5">
      <c r="A250" s="60"/>
      <c r="B250" s="60"/>
      <c r="C250" s="60"/>
      <c r="D250" s="60"/>
      <c r="E250" s="60"/>
    </row>
    <row r="251" spans="1:5">
      <c r="A251" s="60"/>
      <c r="B251" s="60"/>
      <c r="C251" s="60"/>
      <c r="D251" s="60"/>
      <c r="E251" s="60"/>
    </row>
    <row r="252" spans="1:5">
      <c r="A252" s="60"/>
      <c r="B252" s="60"/>
      <c r="C252" s="60"/>
      <c r="D252" s="60"/>
      <c r="E252" s="60"/>
    </row>
    <row r="253" spans="1:5">
      <c r="A253" s="60"/>
      <c r="B253" s="60"/>
      <c r="C253" s="60"/>
      <c r="D253" s="60"/>
      <c r="E253" s="60"/>
    </row>
    <row r="254" spans="1:5">
      <c r="A254" s="60"/>
      <c r="B254" s="60"/>
      <c r="C254" s="60"/>
      <c r="D254" s="60"/>
      <c r="E254" s="60"/>
    </row>
    <row r="255" spans="1:5">
      <c r="A255" s="60"/>
      <c r="B255" s="60"/>
      <c r="C255" s="60"/>
      <c r="D255" s="60"/>
      <c r="E255" s="60"/>
    </row>
    <row r="256" spans="1:5">
      <c r="A256" s="60"/>
      <c r="B256" s="60"/>
      <c r="C256" s="60"/>
      <c r="D256" s="60"/>
      <c r="E256" s="60"/>
    </row>
    <row r="257" spans="1:5">
      <c r="A257" s="60"/>
      <c r="B257" s="60"/>
      <c r="C257" s="60"/>
      <c r="D257" s="60"/>
      <c r="E257" s="60"/>
    </row>
    <row r="258" spans="1:5">
      <c r="A258" s="60"/>
      <c r="B258" s="60"/>
      <c r="C258" s="60"/>
      <c r="D258" s="60"/>
      <c r="E258" s="60"/>
    </row>
    <row r="259" spans="1:5">
      <c r="A259" s="60"/>
      <c r="B259" s="60"/>
      <c r="C259" s="60"/>
      <c r="D259" s="60"/>
      <c r="E259" s="60"/>
    </row>
    <row r="260" spans="1:5">
      <c r="A260" s="60"/>
      <c r="B260" s="60"/>
      <c r="C260" s="60"/>
      <c r="D260" s="60"/>
      <c r="E260" s="60"/>
    </row>
    <row r="261" spans="1:5">
      <c r="A261" s="60"/>
      <c r="B261" s="60"/>
      <c r="C261" s="60"/>
      <c r="D261" s="60"/>
      <c r="E261" s="60"/>
    </row>
    <row r="262" spans="1:5">
      <c r="A262" s="60"/>
      <c r="B262" s="60"/>
      <c r="C262" s="60"/>
      <c r="D262" s="60"/>
      <c r="E262" s="60"/>
    </row>
    <row r="263" spans="1:5">
      <c r="A263" s="60"/>
      <c r="B263" s="60"/>
      <c r="C263" s="60"/>
      <c r="D263" s="60"/>
      <c r="E263" s="60"/>
    </row>
    <row r="264" spans="1:5">
      <c r="A264" s="60"/>
      <c r="B264" s="60"/>
      <c r="C264" s="60"/>
      <c r="D264" s="60"/>
      <c r="E264" s="60"/>
    </row>
    <row r="265" spans="1:5">
      <c r="A265" s="60"/>
      <c r="B265" s="60"/>
      <c r="C265" s="60"/>
      <c r="D265" s="60"/>
      <c r="E265" s="60"/>
    </row>
    <row r="266" spans="1:5">
      <c r="A266" s="60"/>
      <c r="B266" s="60"/>
      <c r="C266" s="60"/>
      <c r="D266" s="60"/>
      <c r="E266" s="60"/>
    </row>
    <row r="267" spans="1:5">
      <c r="A267" s="60"/>
      <c r="B267" s="60"/>
      <c r="C267" s="60"/>
      <c r="D267" s="60"/>
      <c r="E267" s="60"/>
    </row>
    <row r="268" spans="1:5">
      <c r="A268" s="60"/>
      <c r="B268" s="60"/>
      <c r="C268" s="60"/>
      <c r="D268" s="60"/>
      <c r="E268" s="60"/>
    </row>
    <row r="269" spans="1:5">
      <c r="A269" s="60"/>
      <c r="B269" s="60"/>
      <c r="C269" s="60"/>
      <c r="D269" s="60"/>
      <c r="E269" s="60"/>
    </row>
    <row r="270" spans="1:5">
      <c r="A270" s="60"/>
      <c r="B270" s="60"/>
      <c r="C270" s="60"/>
      <c r="D270" s="60"/>
      <c r="E270" s="60"/>
    </row>
    <row r="271" spans="1:5">
      <c r="A271" s="60"/>
      <c r="B271" s="60"/>
      <c r="C271" s="60"/>
      <c r="D271" s="60"/>
      <c r="E271" s="60"/>
    </row>
    <row r="272" spans="1:5">
      <c r="A272" s="60"/>
      <c r="B272" s="60"/>
      <c r="C272" s="60"/>
      <c r="D272" s="60"/>
      <c r="E272" s="60"/>
    </row>
    <row r="273" spans="1:5">
      <c r="A273" s="60"/>
      <c r="B273" s="60"/>
      <c r="C273" s="60"/>
      <c r="D273" s="60"/>
      <c r="E273" s="60"/>
    </row>
    <row r="274" spans="1:5">
      <c r="A274" s="60"/>
      <c r="B274" s="60"/>
      <c r="C274" s="60"/>
      <c r="D274" s="60"/>
      <c r="E274" s="60"/>
    </row>
    <row r="275" spans="1:5">
      <c r="A275" s="60"/>
      <c r="B275" s="60"/>
      <c r="C275" s="60"/>
      <c r="D275" s="60"/>
      <c r="E275" s="60"/>
    </row>
    <row r="276" spans="1:5">
      <c r="A276" s="60"/>
      <c r="B276" s="60"/>
      <c r="C276" s="60"/>
      <c r="D276" s="60"/>
      <c r="E276" s="60"/>
    </row>
    <row r="277" spans="1:5">
      <c r="A277" s="60"/>
      <c r="B277" s="60"/>
      <c r="C277" s="60"/>
      <c r="D277" s="60"/>
      <c r="E277" s="60"/>
    </row>
    <row r="278" spans="1:5">
      <c r="A278" s="60"/>
      <c r="B278" s="60"/>
      <c r="C278" s="60"/>
      <c r="D278" s="60"/>
      <c r="E278" s="60"/>
    </row>
    <row r="279" spans="1:5">
      <c r="A279" s="60"/>
      <c r="B279" s="60"/>
      <c r="C279" s="60"/>
      <c r="D279" s="60"/>
      <c r="E279" s="60"/>
    </row>
    <row r="280" spans="1:5">
      <c r="A280" s="60"/>
      <c r="B280" s="60"/>
      <c r="C280" s="60"/>
      <c r="D280" s="60"/>
      <c r="E280" s="60"/>
    </row>
    <row r="281" spans="1:5" ht="18.75" customHeight="1">
      <c r="A281" s="60"/>
      <c r="B281" s="60"/>
      <c r="C281" s="60"/>
      <c r="D281" s="60"/>
      <c r="E281" s="60"/>
    </row>
    <row r="282" spans="1:5">
      <c r="A282" s="60"/>
      <c r="B282" s="60"/>
      <c r="C282" s="60"/>
      <c r="D282" s="60"/>
      <c r="E282" s="60"/>
    </row>
    <row r="283" spans="1:5">
      <c r="A283" s="60"/>
      <c r="B283" s="60"/>
      <c r="C283" s="60"/>
      <c r="D283" s="60"/>
      <c r="E283" s="60"/>
    </row>
    <row r="284" spans="1:5">
      <c r="A284" s="60"/>
      <c r="B284" s="60"/>
      <c r="C284" s="60"/>
      <c r="D284" s="60"/>
      <c r="E284" s="60"/>
    </row>
    <row r="285" spans="1:5">
      <c r="A285" s="60"/>
      <c r="B285" s="60"/>
      <c r="C285" s="60"/>
      <c r="D285" s="60"/>
      <c r="E285" s="60"/>
    </row>
    <row r="286" spans="1:5" ht="30" customHeight="1">
      <c r="A286" s="60"/>
      <c r="B286" s="60"/>
      <c r="C286" s="60"/>
      <c r="D286" s="60"/>
      <c r="E286" s="60"/>
    </row>
    <row r="287" spans="1:5" ht="30" customHeight="1">
      <c r="A287" s="60"/>
      <c r="B287" s="60"/>
      <c r="C287" s="60"/>
      <c r="D287" s="60"/>
      <c r="E287" s="60"/>
    </row>
    <row r="288" spans="1:5" ht="30" customHeight="1">
      <c r="A288" s="60"/>
      <c r="B288" s="60"/>
      <c r="C288" s="60"/>
      <c r="D288" s="60"/>
      <c r="E288" s="60"/>
    </row>
    <row r="289" spans="1:5" ht="30" customHeight="1">
      <c r="A289" s="60"/>
      <c r="B289" s="60"/>
      <c r="C289" s="60"/>
      <c r="D289" s="60"/>
      <c r="E289" s="60"/>
    </row>
    <row r="290" spans="1:5" ht="30" customHeight="1">
      <c r="A290" s="60"/>
      <c r="B290" s="60"/>
      <c r="C290" s="60"/>
      <c r="D290" s="60"/>
      <c r="E290" s="60"/>
    </row>
    <row r="291" spans="1:5">
      <c r="A291" s="60"/>
      <c r="B291" s="60"/>
      <c r="C291" s="60"/>
      <c r="D291" s="60"/>
      <c r="E291" s="60"/>
    </row>
    <row r="292" spans="1:5">
      <c r="A292" s="60"/>
      <c r="B292" s="60"/>
      <c r="C292" s="60"/>
      <c r="D292" s="60"/>
      <c r="E292" s="60"/>
    </row>
    <row r="293" spans="1:5">
      <c r="A293" s="60"/>
      <c r="B293" s="60"/>
      <c r="C293" s="60"/>
      <c r="D293" s="60"/>
      <c r="E293" s="60"/>
    </row>
    <row r="294" spans="1:5">
      <c r="A294" s="60"/>
      <c r="B294" s="60"/>
      <c r="C294" s="60"/>
      <c r="D294" s="60"/>
      <c r="E294" s="60"/>
    </row>
    <row r="295" spans="1:5">
      <c r="A295" s="60"/>
      <c r="B295" s="60"/>
      <c r="C295" s="60"/>
      <c r="D295" s="60"/>
      <c r="E295" s="60"/>
    </row>
    <row r="296" spans="1:5">
      <c r="A296" s="60"/>
      <c r="B296" s="60"/>
      <c r="C296" s="60"/>
      <c r="D296" s="60"/>
      <c r="E296" s="60"/>
    </row>
    <row r="297" spans="1:5">
      <c r="A297" s="60"/>
      <c r="B297" s="60"/>
      <c r="C297" s="60"/>
      <c r="D297" s="60"/>
      <c r="E297" s="60"/>
    </row>
    <row r="298" spans="1:5">
      <c r="A298" s="60"/>
      <c r="B298" s="60"/>
      <c r="C298" s="60"/>
      <c r="D298" s="60"/>
      <c r="E298" s="60"/>
    </row>
    <row r="299" spans="1:5">
      <c r="A299" s="60"/>
      <c r="B299" s="60"/>
      <c r="C299" s="60"/>
      <c r="D299" s="60"/>
      <c r="E299" s="60"/>
    </row>
    <row r="300" spans="1:5">
      <c r="A300" s="60"/>
      <c r="B300" s="60"/>
      <c r="C300" s="60"/>
      <c r="D300" s="60"/>
      <c r="E300" s="60"/>
    </row>
    <row r="301" spans="1:5">
      <c r="A301" s="60"/>
      <c r="B301" s="60"/>
      <c r="C301" s="60"/>
      <c r="D301" s="60"/>
      <c r="E301" s="60"/>
    </row>
    <row r="302" spans="1:5">
      <c r="A302" s="60"/>
      <c r="B302" s="60"/>
      <c r="C302" s="60"/>
      <c r="D302" s="60"/>
      <c r="E302" s="60"/>
    </row>
    <row r="303" spans="1:5">
      <c r="A303" s="60"/>
      <c r="B303" s="60"/>
      <c r="C303" s="60"/>
      <c r="D303" s="60"/>
      <c r="E303" s="60"/>
    </row>
    <row r="304" spans="1:5">
      <c r="A304" s="60"/>
      <c r="B304" s="60"/>
      <c r="C304" s="60"/>
      <c r="D304" s="60"/>
      <c r="E304" s="60"/>
    </row>
    <row r="305" spans="1:5">
      <c r="A305" s="60"/>
      <c r="B305" s="60"/>
      <c r="C305" s="60"/>
      <c r="D305" s="60"/>
      <c r="E305" s="60"/>
    </row>
    <row r="306" spans="1:5">
      <c r="A306" s="60"/>
      <c r="B306" s="60"/>
      <c r="C306" s="60"/>
      <c r="D306" s="60"/>
      <c r="E306" s="60"/>
    </row>
    <row r="307" spans="1:5">
      <c r="A307" s="60"/>
      <c r="B307" s="60"/>
      <c r="C307" s="60"/>
      <c r="D307" s="60"/>
      <c r="E307" s="60"/>
    </row>
    <row r="308" spans="1:5">
      <c r="A308" s="60"/>
      <c r="B308" s="60"/>
      <c r="C308" s="60"/>
      <c r="D308" s="60"/>
      <c r="E308" s="60"/>
    </row>
    <row r="309" spans="1:5">
      <c r="A309" s="60"/>
      <c r="B309" s="60"/>
      <c r="C309" s="60"/>
      <c r="D309" s="60"/>
      <c r="E309" s="60"/>
    </row>
    <row r="310" spans="1:5">
      <c r="A310" s="60"/>
      <c r="B310" s="60"/>
      <c r="C310" s="60"/>
      <c r="D310" s="60"/>
      <c r="E310" s="60"/>
    </row>
    <row r="311" spans="1:5">
      <c r="A311" s="60"/>
      <c r="B311" s="60"/>
      <c r="C311" s="60"/>
      <c r="D311" s="60"/>
      <c r="E311" s="60"/>
    </row>
    <row r="312" spans="1:5">
      <c r="A312" s="60"/>
      <c r="B312" s="60"/>
      <c r="C312" s="60"/>
      <c r="D312" s="60"/>
      <c r="E312" s="60"/>
    </row>
    <row r="313" spans="1:5">
      <c r="A313" s="60"/>
      <c r="B313" s="60"/>
      <c r="C313" s="60"/>
      <c r="D313" s="60"/>
      <c r="E313" s="60"/>
    </row>
    <row r="314" spans="1:5">
      <c r="A314" s="60"/>
      <c r="B314" s="60"/>
      <c r="C314" s="60"/>
      <c r="D314" s="60"/>
      <c r="E314" s="60"/>
    </row>
    <row r="315" spans="1:5">
      <c r="A315" s="60"/>
      <c r="B315" s="60"/>
      <c r="C315" s="60"/>
      <c r="D315" s="60"/>
      <c r="E315" s="60"/>
    </row>
    <row r="316" spans="1:5">
      <c r="A316" s="60"/>
      <c r="B316" s="60"/>
      <c r="C316" s="60"/>
      <c r="D316" s="60"/>
      <c r="E316" s="60"/>
    </row>
    <row r="317" spans="1:5">
      <c r="A317" s="60"/>
      <c r="B317" s="60"/>
      <c r="C317" s="60"/>
      <c r="D317" s="60"/>
      <c r="E317" s="60"/>
    </row>
    <row r="318" spans="1:5">
      <c r="A318" s="60"/>
      <c r="B318" s="60"/>
      <c r="C318" s="60"/>
      <c r="D318" s="60"/>
      <c r="E318" s="60"/>
    </row>
    <row r="319" spans="1:5">
      <c r="A319" s="60"/>
      <c r="B319" s="60"/>
      <c r="C319" s="60"/>
      <c r="D319" s="60"/>
      <c r="E319" s="60"/>
    </row>
    <row r="320" spans="1:5">
      <c r="A320" s="60"/>
      <c r="B320" s="60"/>
      <c r="C320" s="60"/>
      <c r="D320" s="60"/>
      <c r="E320" s="60"/>
    </row>
    <row r="321" spans="1:5">
      <c r="A321" s="60"/>
      <c r="B321" s="60"/>
      <c r="C321" s="60"/>
      <c r="D321" s="60"/>
      <c r="E321" s="60"/>
    </row>
    <row r="322" spans="1:5">
      <c r="A322" s="60"/>
      <c r="B322" s="60"/>
      <c r="C322" s="60"/>
      <c r="D322" s="60"/>
      <c r="E322" s="60"/>
    </row>
    <row r="323" spans="1:5">
      <c r="A323" s="60"/>
      <c r="B323" s="60"/>
      <c r="C323" s="60"/>
      <c r="D323" s="60"/>
      <c r="E323" s="60"/>
    </row>
    <row r="324" spans="1:5">
      <c r="A324" s="60"/>
      <c r="B324" s="60"/>
      <c r="C324" s="60"/>
      <c r="D324" s="60"/>
      <c r="E324" s="60"/>
    </row>
    <row r="325" spans="1:5">
      <c r="A325" s="60"/>
      <c r="B325" s="60"/>
      <c r="C325" s="60"/>
      <c r="D325" s="60"/>
      <c r="E325" s="60"/>
    </row>
    <row r="326" spans="1:5">
      <c r="A326" s="60"/>
      <c r="B326" s="60"/>
      <c r="C326" s="60"/>
      <c r="D326" s="60"/>
      <c r="E326" s="60"/>
    </row>
    <row r="327" spans="1:5">
      <c r="A327" s="60"/>
      <c r="B327" s="60"/>
      <c r="C327" s="60"/>
      <c r="D327" s="60"/>
      <c r="E327" s="60"/>
    </row>
    <row r="328" spans="1:5">
      <c r="A328" s="60"/>
      <c r="B328" s="60"/>
      <c r="C328" s="60"/>
      <c r="D328" s="60"/>
      <c r="E328" s="60"/>
    </row>
    <row r="329" spans="1:5">
      <c r="A329" s="60"/>
      <c r="B329" s="60"/>
      <c r="C329" s="60"/>
      <c r="D329" s="60"/>
      <c r="E329" s="60"/>
    </row>
    <row r="330" spans="1:5">
      <c r="A330" s="60"/>
      <c r="B330" s="60"/>
      <c r="C330" s="60"/>
      <c r="D330" s="60"/>
      <c r="E330" s="60"/>
    </row>
    <row r="331" spans="1:5">
      <c r="A331" s="60"/>
      <c r="B331" s="60"/>
      <c r="C331" s="60"/>
      <c r="D331" s="60"/>
      <c r="E331" s="60"/>
    </row>
    <row r="332" spans="1:5">
      <c r="A332" s="60"/>
      <c r="B332" s="60"/>
      <c r="C332" s="60"/>
      <c r="D332" s="60"/>
      <c r="E332" s="60"/>
    </row>
    <row r="333" spans="1:5">
      <c r="A333" s="60"/>
      <c r="B333" s="60"/>
      <c r="C333" s="60"/>
      <c r="D333" s="60"/>
      <c r="E333" s="60"/>
    </row>
    <row r="334" spans="1:5">
      <c r="A334" s="60"/>
      <c r="B334" s="60"/>
      <c r="C334" s="60"/>
      <c r="D334" s="60"/>
      <c r="E334" s="60"/>
    </row>
    <row r="335" spans="1:5">
      <c r="A335" s="60"/>
      <c r="B335" s="60"/>
      <c r="C335" s="60"/>
      <c r="D335" s="60"/>
      <c r="E335" s="60"/>
    </row>
    <row r="336" spans="1:5">
      <c r="A336" s="60"/>
      <c r="B336" s="60"/>
      <c r="C336" s="60"/>
      <c r="D336" s="60"/>
      <c r="E336" s="60"/>
    </row>
    <row r="337" spans="1:5" ht="18.75" customHeight="1">
      <c r="A337" s="60"/>
      <c r="B337" s="60"/>
      <c r="C337" s="60"/>
      <c r="D337" s="60"/>
      <c r="E337" s="60"/>
    </row>
    <row r="338" spans="1:5">
      <c r="A338" s="60"/>
      <c r="B338" s="60"/>
      <c r="C338" s="60"/>
      <c r="D338" s="60"/>
      <c r="E338" s="60"/>
    </row>
    <row r="339" spans="1:5">
      <c r="A339" s="60"/>
      <c r="B339" s="60"/>
      <c r="C339" s="60"/>
      <c r="D339" s="60"/>
      <c r="E339" s="60"/>
    </row>
    <row r="340" spans="1:5">
      <c r="A340" s="60"/>
      <c r="B340" s="60"/>
      <c r="C340" s="60"/>
      <c r="D340" s="60"/>
      <c r="E340" s="60"/>
    </row>
    <row r="341" spans="1:5">
      <c r="A341" s="60"/>
      <c r="B341" s="60"/>
      <c r="C341" s="60"/>
      <c r="D341" s="60"/>
      <c r="E341" s="60"/>
    </row>
    <row r="342" spans="1:5" ht="30" customHeight="1">
      <c r="A342" s="60"/>
      <c r="B342" s="60"/>
      <c r="C342" s="60"/>
      <c r="D342" s="60"/>
      <c r="E342" s="60"/>
    </row>
    <row r="343" spans="1:5" ht="30" customHeight="1">
      <c r="A343" s="60"/>
      <c r="B343" s="60"/>
      <c r="C343" s="60"/>
      <c r="D343" s="60"/>
      <c r="E343" s="60"/>
    </row>
    <row r="344" spans="1:5" ht="30" customHeight="1">
      <c r="A344" s="60"/>
      <c r="B344" s="60"/>
      <c r="C344" s="60"/>
      <c r="D344" s="60"/>
      <c r="E344" s="60"/>
    </row>
    <row r="345" spans="1:5" ht="30.75" customHeight="1">
      <c r="A345" s="60"/>
      <c r="B345" s="60"/>
      <c r="C345" s="60"/>
      <c r="D345" s="60"/>
      <c r="E345" s="60"/>
    </row>
    <row r="346" spans="1:5" ht="30.75" customHeight="1">
      <c r="A346" s="60"/>
      <c r="B346" s="60"/>
      <c r="C346" s="60"/>
      <c r="D346" s="60"/>
      <c r="E346" s="60"/>
    </row>
    <row r="347" spans="1:5" ht="30.75" customHeight="1">
      <c r="A347" s="60"/>
      <c r="B347" s="60"/>
      <c r="C347" s="60"/>
      <c r="D347" s="60"/>
      <c r="E347" s="60"/>
    </row>
    <row r="348" spans="1:5">
      <c r="A348" s="60"/>
      <c r="B348" s="60"/>
      <c r="C348" s="60"/>
      <c r="D348" s="60"/>
      <c r="E348" s="60"/>
    </row>
    <row r="349" spans="1:5">
      <c r="A349" s="60"/>
      <c r="B349" s="60"/>
      <c r="C349" s="60"/>
      <c r="D349" s="60"/>
      <c r="E349" s="60"/>
    </row>
    <row r="350" spans="1:5">
      <c r="A350" s="60"/>
      <c r="B350" s="60"/>
      <c r="C350" s="60"/>
      <c r="D350" s="60"/>
      <c r="E350" s="60"/>
    </row>
    <row r="351" spans="1:5">
      <c r="A351" s="60"/>
      <c r="B351" s="60"/>
      <c r="C351" s="60"/>
      <c r="D351" s="60"/>
      <c r="E351" s="60"/>
    </row>
    <row r="352" spans="1:5">
      <c r="A352" s="60"/>
      <c r="B352" s="60"/>
      <c r="C352" s="60"/>
      <c r="D352" s="60"/>
      <c r="E352" s="60"/>
    </row>
    <row r="353" spans="1:5">
      <c r="A353" s="60"/>
      <c r="B353" s="60"/>
      <c r="C353" s="60"/>
      <c r="D353" s="60"/>
      <c r="E353" s="60"/>
    </row>
    <row r="354" spans="1:5">
      <c r="A354" s="60"/>
      <c r="B354" s="60"/>
      <c r="C354" s="60"/>
      <c r="D354" s="60"/>
      <c r="E354" s="60"/>
    </row>
    <row r="355" spans="1:5">
      <c r="A355" s="60"/>
      <c r="B355" s="60"/>
      <c r="C355" s="60"/>
      <c r="D355" s="60"/>
      <c r="E355" s="60"/>
    </row>
    <row r="356" spans="1:5">
      <c r="A356" s="60"/>
      <c r="B356" s="60"/>
      <c r="C356" s="60"/>
      <c r="D356" s="60"/>
      <c r="E356" s="60"/>
    </row>
    <row r="357" spans="1:5">
      <c r="A357" s="60"/>
      <c r="B357" s="60"/>
      <c r="C357" s="60"/>
      <c r="D357" s="60"/>
      <c r="E357" s="60"/>
    </row>
    <row r="358" spans="1:5">
      <c r="A358" s="60"/>
      <c r="B358" s="60"/>
      <c r="C358" s="60"/>
      <c r="D358" s="60"/>
      <c r="E358" s="60"/>
    </row>
    <row r="359" spans="1:5">
      <c r="A359" s="60"/>
      <c r="B359" s="60"/>
      <c r="C359" s="60"/>
      <c r="D359" s="60"/>
      <c r="E359" s="60"/>
    </row>
    <row r="360" spans="1:5">
      <c r="A360" s="60"/>
      <c r="B360" s="60"/>
      <c r="C360" s="60"/>
      <c r="D360" s="60"/>
      <c r="E360" s="60"/>
    </row>
    <row r="361" spans="1:5">
      <c r="A361" s="60"/>
      <c r="B361" s="60"/>
      <c r="C361" s="60"/>
      <c r="D361" s="60"/>
      <c r="E361" s="60"/>
    </row>
    <row r="362" spans="1:5">
      <c r="A362" s="60"/>
      <c r="B362" s="60"/>
      <c r="C362" s="60"/>
      <c r="D362" s="60"/>
      <c r="E362" s="60"/>
    </row>
    <row r="363" spans="1:5">
      <c r="A363" s="60"/>
      <c r="B363" s="60"/>
      <c r="C363" s="60"/>
      <c r="D363" s="60"/>
      <c r="E363" s="60"/>
    </row>
    <row r="364" spans="1:5">
      <c r="A364" s="60"/>
      <c r="B364" s="60"/>
      <c r="C364" s="60"/>
      <c r="D364" s="60"/>
      <c r="E364" s="60"/>
    </row>
    <row r="365" spans="1:5">
      <c r="A365" s="60"/>
      <c r="B365" s="60"/>
      <c r="C365" s="60"/>
      <c r="D365" s="60"/>
      <c r="E365" s="60"/>
    </row>
    <row r="366" spans="1:5">
      <c r="A366" s="60"/>
      <c r="B366" s="60"/>
      <c r="C366" s="60"/>
      <c r="D366" s="60"/>
      <c r="E366" s="60"/>
    </row>
    <row r="367" spans="1:5">
      <c r="A367" s="60"/>
      <c r="B367" s="60"/>
      <c r="C367" s="60"/>
      <c r="D367" s="60"/>
      <c r="E367" s="60"/>
    </row>
    <row r="368" spans="1:5">
      <c r="A368" s="60"/>
      <c r="B368" s="60"/>
      <c r="C368" s="60"/>
      <c r="D368" s="60"/>
      <c r="E368" s="60"/>
    </row>
    <row r="369" spans="1:5">
      <c r="A369" s="60"/>
      <c r="B369" s="60"/>
      <c r="C369" s="60"/>
      <c r="D369" s="60"/>
      <c r="E369" s="60"/>
    </row>
    <row r="370" spans="1:5">
      <c r="A370" s="60"/>
      <c r="B370" s="60"/>
      <c r="C370" s="60"/>
      <c r="D370" s="60"/>
      <c r="E370" s="60"/>
    </row>
    <row r="371" spans="1:5">
      <c r="A371" s="60"/>
      <c r="B371" s="60"/>
      <c r="C371" s="60"/>
      <c r="D371" s="60"/>
      <c r="E371" s="60"/>
    </row>
    <row r="372" spans="1:5">
      <c r="A372" s="60"/>
      <c r="B372" s="60"/>
      <c r="C372" s="60"/>
      <c r="D372" s="60"/>
      <c r="E372" s="60"/>
    </row>
    <row r="373" spans="1:5">
      <c r="A373" s="60"/>
      <c r="B373" s="60"/>
      <c r="C373" s="60"/>
      <c r="D373" s="60"/>
      <c r="E373" s="60"/>
    </row>
    <row r="374" spans="1:5">
      <c r="A374" s="60"/>
      <c r="B374" s="60"/>
      <c r="C374" s="60"/>
      <c r="D374" s="60"/>
      <c r="E374" s="60"/>
    </row>
    <row r="375" spans="1:5">
      <c r="A375" s="60"/>
      <c r="B375" s="60"/>
      <c r="C375" s="60"/>
      <c r="D375" s="60"/>
      <c r="E375" s="60"/>
    </row>
    <row r="376" spans="1:5">
      <c r="A376" s="60"/>
      <c r="B376" s="60"/>
      <c r="C376" s="60"/>
      <c r="D376" s="60"/>
      <c r="E376" s="60"/>
    </row>
    <row r="377" spans="1:5">
      <c r="A377" s="60"/>
      <c r="B377" s="60"/>
      <c r="C377" s="60"/>
      <c r="D377" s="60"/>
      <c r="E377" s="60"/>
    </row>
    <row r="378" spans="1:5">
      <c r="A378" s="60"/>
      <c r="B378" s="60"/>
      <c r="C378" s="60"/>
      <c r="D378" s="60"/>
      <c r="E378" s="60"/>
    </row>
    <row r="379" spans="1:5">
      <c r="A379" s="60"/>
      <c r="B379" s="60"/>
      <c r="C379" s="60"/>
      <c r="D379" s="60"/>
      <c r="E379" s="60"/>
    </row>
    <row r="380" spans="1:5">
      <c r="A380" s="60"/>
      <c r="B380" s="60"/>
      <c r="C380" s="60"/>
      <c r="D380" s="60"/>
      <c r="E380" s="60"/>
    </row>
    <row r="381" spans="1:5">
      <c r="A381" s="60"/>
      <c r="B381" s="60"/>
      <c r="C381" s="60"/>
      <c r="D381" s="60"/>
      <c r="E381" s="60"/>
    </row>
    <row r="382" spans="1:5">
      <c r="A382" s="60"/>
      <c r="B382" s="60"/>
      <c r="C382" s="60"/>
      <c r="D382" s="60"/>
      <c r="E382" s="60"/>
    </row>
    <row r="383" spans="1:5">
      <c r="A383" s="60"/>
      <c r="B383" s="60"/>
      <c r="C383" s="60"/>
      <c r="D383" s="60"/>
      <c r="E383" s="60"/>
    </row>
    <row r="384" spans="1:5">
      <c r="A384" s="60"/>
      <c r="B384" s="60"/>
      <c r="C384" s="60"/>
      <c r="D384" s="60"/>
      <c r="E384" s="60"/>
    </row>
    <row r="385" spans="1:5">
      <c r="A385" s="60"/>
      <c r="B385" s="60"/>
      <c r="C385" s="60"/>
      <c r="D385" s="60"/>
      <c r="E385" s="60"/>
    </row>
    <row r="386" spans="1:5">
      <c r="A386" s="60"/>
      <c r="B386" s="60"/>
      <c r="C386" s="60"/>
      <c r="D386" s="60"/>
      <c r="E386" s="60"/>
    </row>
    <row r="387" spans="1:5">
      <c r="A387" s="60"/>
      <c r="B387" s="60"/>
      <c r="C387" s="60"/>
      <c r="D387" s="60"/>
      <c r="E387" s="60"/>
    </row>
    <row r="388" spans="1:5">
      <c r="A388" s="60"/>
      <c r="B388" s="60"/>
      <c r="C388" s="60"/>
      <c r="D388" s="60"/>
      <c r="E388" s="60"/>
    </row>
    <row r="389" spans="1:5">
      <c r="A389" s="60"/>
      <c r="B389" s="60"/>
      <c r="C389" s="60"/>
      <c r="D389" s="60"/>
      <c r="E389" s="60"/>
    </row>
    <row r="390" spans="1:5">
      <c r="A390" s="60"/>
      <c r="B390" s="60"/>
      <c r="C390" s="60"/>
      <c r="D390" s="60"/>
      <c r="E390" s="60"/>
    </row>
    <row r="391" spans="1:5">
      <c r="A391" s="60"/>
      <c r="B391" s="60"/>
      <c r="C391" s="60"/>
      <c r="D391" s="60"/>
      <c r="E391" s="60"/>
    </row>
    <row r="392" spans="1:5">
      <c r="A392" s="60"/>
      <c r="B392" s="60"/>
      <c r="C392" s="60"/>
      <c r="D392" s="60"/>
      <c r="E392" s="60"/>
    </row>
    <row r="393" spans="1:5">
      <c r="A393" s="60"/>
      <c r="B393" s="60"/>
      <c r="C393" s="60"/>
      <c r="D393" s="60"/>
      <c r="E393" s="60"/>
    </row>
    <row r="394" spans="1:5">
      <c r="A394" s="60"/>
      <c r="B394" s="60"/>
      <c r="C394" s="60"/>
      <c r="D394" s="60"/>
      <c r="E394" s="60"/>
    </row>
  </sheetData>
  <mergeCells count="8">
    <mergeCell ref="F44:H44"/>
    <mergeCell ref="B28:E28"/>
    <mergeCell ref="B7:E7"/>
    <mergeCell ref="B8:E8"/>
    <mergeCell ref="A2:H2"/>
    <mergeCell ref="B27:E27"/>
    <mergeCell ref="B12:E12"/>
    <mergeCell ref="B18:E18"/>
  </mergeCells>
  <pageMargins left="0.51181102362204722" right="0.51181102362204722" top="0.55118110236220474" bottom="0.35433070866141736" header="0.31496062992125984" footer="0.31496062992125984"/>
  <pageSetup paperSize="5" scale="90" orientation="portrait" horizontalDpi="4294967293" r:id="rId1"/>
  <drawing r:id="rId2"/>
</worksheet>
</file>

<file path=xl/worksheets/sheet4.xml><?xml version="1.0" encoding="utf-8"?>
<worksheet xmlns="http://schemas.openxmlformats.org/spreadsheetml/2006/main" xmlns:r="http://schemas.openxmlformats.org/officeDocument/2006/relationships">
  <dimension ref="A1:G378"/>
  <sheetViews>
    <sheetView view="pageBreakPreview" topLeftCell="A22" zoomScale="98" zoomScaleSheetLayoutView="98" workbookViewId="0">
      <selection sqref="A1:C51"/>
    </sheetView>
  </sheetViews>
  <sheetFormatPr defaultRowHeight="15"/>
  <cols>
    <col min="1" max="1" width="6.28515625" customWidth="1"/>
    <col min="2" max="2" width="56.28515625" customWidth="1"/>
    <col min="3" max="3" width="41.85546875" customWidth="1"/>
    <col min="6" max="6" width="27.7109375" customWidth="1"/>
    <col min="7" max="7" width="32" customWidth="1"/>
  </cols>
  <sheetData>
    <row r="1" spans="1:7" ht="15" customHeight="1">
      <c r="A1" s="35" t="s">
        <v>927</v>
      </c>
    </row>
    <row r="2" spans="1:7" ht="15" customHeight="1"/>
    <row r="3" spans="1:7" ht="15" customHeight="1">
      <c r="A3" s="889" t="s">
        <v>53</v>
      </c>
      <c r="B3" s="889"/>
      <c r="C3" s="889"/>
    </row>
    <row r="4" spans="1:7" ht="15" customHeight="1"/>
    <row r="5" spans="1:7" ht="15" customHeight="1">
      <c r="A5" t="s">
        <v>41</v>
      </c>
      <c r="C5" t="s">
        <v>12</v>
      </c>
    </row>
    <row r="6" spans="1:7" ht="15" customHeight="1">
      <c r="A6" t="s">
        <v>42</v>
      </c>
      <c r="C6" t="s">
        <v>310</v>
      </c>
    </row>
    <row r="7" spans="1:7" ht="15" customHeight="1">
      <c r="E7" s="8"/>
      <c r="F7" s="8"/>
      <c r="G7" s="8"/>
    </row>
    <row r="8" spans="1:7" ht="24.95" customHeight="1">
      <c r="A8" s="891" t="s">
        <v>4</v>
      </c>
      <c r="B8" s="891" t="s">
        <v>45</v>
      </c>
      <c r="C8" s="7" t="s">
        <v>54</v>
      </c>
      <c r="E8" s="890"/>
      <c r="F8" s="890"/>
      <c r="G8" s="9"/>
    </row>
    <row r="9" spans="1:7" ht="24.95" customHeight="1">
      <c r="A9" s="892"/>
      <c r="B9" s="892"/>
      <c r="C9" s="7" t="s">
        <v>55</v>
      </c>
      <c r="E9" s="890"/>
      <c r="F9" s="890"/>
      <c r="G9" s="9"/>
    </row>
    <row r="10" spans="1:7" ht="21" customHeight="1">
      <c r="A10" s="6">
        <v>1</v>
      </c>
      <c r="B10" s="6">
        <v>2</v>
      </c>
      <c r="C10" s="6">
        <v>3</v>
      </c>
      <c r="E10" s="10"/>
      <c r="F10" s="10"/>
      <c r="G10" s="10"/>
    </row>
    <row r="11" spans="1:7" ht="21" customHeight="1">
      <c r="A11" s="328">
        <v>1</v>
      </c>
      <c r="B11" s="328" t="s">
        <v>46</v>
      </c>
      <c r="C11" s="64">
        <f>'2, FORM A Pngumpulan Data'!I18</f>
        <v>1412</v>
      </c>
      <c r="E11" s="10"/>
      <c r="F11" s="11"/>
      <c r="G11" s="12"/>
    </row>
    <row r="12" spans="1:7" ht="21" customHeight="1">
      <c r="A12" s="327" t="s">
        <v>928</v>
      </c>
      <c r="B12" s="328" t="s">
        <v>311</v>
      </c>
      <c r="C12" s="64">
        <f>'2, FORM A Pngumpulan Data'!I743</f>
        <v>1328.5</v>
      </c>
      <c r="E12" s="10"/>
      <c r="F12" s="11"/>
      <c r="G12" s="12"/>
    </row>
    <row r="13" spans="1:7" s="35" customFormat="1" ht="21" customHeight="1">
      <c r="A13" s="327"/>
      <c r="B13" s="457" t="s">
        <v>1385</v>
      </c>
      <c r="C13" s="64">
        <f>'2, FORM A Pngumpulan Data'!I836</f>
        <v>1303</v>
      </c>
      <c r="E13" s="10"/>
      <c r="F13" s="11"/>
      <c r="G13" s="12"/>
    </row>
    <row r="14" spans="1:7" s="35" customFormat="1" ht="21" customHeight="1">
      <c r="A14" s="62"/>
      <c r="B14" s="461" t="s">
        <v>61</v>
      </c>
      <c r="C14" s="64">
        <f>'2, FORM A Pngumpulan Data'!I772</f>
        <v>2601.6999999999998</v>
      </c>
      <c r="E14" s="10"/>
      <c r="F14" s="11"/>
      <c r="G14" s="12"/>
    </row>
    <row r="15" spans="1:7" ht="21" customHeight="1">
      <c r="A15" s="327" t="s">
        <v>929</v>
      </c>
      <c r="B15" s="328" t="s">
        <v>312</v>
      </c>
      <c r="C15" s="64">
        <f>'2, FORM A Pngumpulan Data'!I899</f>
        <v>1314</v>
      </c>
      <c r="E15" s="10"/>
      <c r="F15" s="11"/>
      <c r="G15" s="12"/>
    </row>
    <row r="16" spans="1:7" s="35" customFormat="1" ht="21" customHeight="1">
      <c r="A16" s="327"/>
      <c r="B16" s="63" t="s">
        <v>969</v>
      </c>
      <c r="C16" s="64">
        <f>'2, FORM A Pngumpulan Data'!I1001</f>
        <v>1308</v>
      </c>
      <c r="E16" s="10"/>
      <c r="F16" s="11"/>
      <c r="G16" s="12"/>
    </row>
    <row r="17" spans="1:7" s="35" customFormat="1" ht="21" customHeight="1">
      <c r="A17" s="62"/>
      <c r="B17" s="37" t="s">
        <v>61</v>
      </c>
      <c r="C17" s="64">
        <f>'2, FORM A Pngumpulan Data'!I941</f>
        <v>2594.4</v>
      </c>
      <c r="E17" s="10"/>
      <c r="F17" s="11"/>
      <c r="G17" s="12"/>
    </row>
    <row r="18" spans="1:7" ht="21" customHeight="1">
      <c r="A18" s="327" t="s">
        <v>930</v>
      </c>
      <c r="B18" s="328" t="s">
        <v>49</v>
      </c>
      <c r="C18" s="64">
        <f>'2, FORM A Pngumpulan Data'!I1212</f>
        <v>1346</v>
      </c>
      <c r="E18" s="10"/>
      <c r="F18" s="11"/>
      <c r="G18" s="12"/>
    </row>
    <row r="19" spans="1:7" s="35" customFormat="1" ht="31.5" customHeight="1">
      <c r="A19" s="62"/>
      <c r="B19" s="458" t="s">
        <v>1348</v>
      </c>
      <c r="C19" s="64">
        <f>'2, FORM A Pngumpulan Data'!I1253</f>
        <v>1334</v>
      </c>
      <c r="E19" s="10"/>
      <c r="F19" s="11"/>
      <c r="G19" s="12"/>
    </row>
    <row r="20" spans="1:7" s="35" customFormat="1" ht="21" customHeight="1">
      <c r="A20" s="62"/>
      <c r="B20" s="37" t="s">
        <v>61</v>
      </c>
      <c r="C20" s="64">
        <f>'2, FORM A Pngumpulan Data'!I1300</f>
        <v>1305.3</v>
      </c>
      <c r="E20" s="10"/>
      <c r="F20" s="11"/>
      <c r="G20" s="12"/>
    </row>
    <row r="21" spans="1:7" ht="21" customHeight="1">
      <c r="A21" s="327" t="s">
        <v>931</v>
      </c>
      <c r="B21" s="328" t="s">
        <v>50</v>
      </c>
      <c r="C21" s="64">
        <f>'2, FORM A Pngumpulan Data'!I1354</f>
        <v>1366</v>
      </c>
      <c r="E21" s="10"/>
      <c r="F21" s="11"/>
      <c r="G21" s="12"/>
    </row>
    <row r="22" spans="1:7" s="35" customFormat="1" ht="21" customHeight="1">
      <c r="A22" s="62"/>
      <c r="B22" s="37" t="s">
        <v>1396</v>
      </c>
      <c r="C22" s="64">
        <f>'2, FORM A Pngumpulan Data'!I1446</f>
        <v>1348.4</v>
      </c>
      <c r="E22" s="10"/>
      <c r="F22" s="11"/>
      <c r="G22" s="12"/>
    </row>
    <row r="23" spans="1:7" s="35" customFormat="1" ht="21" customHeight="1">
      <c r="A23" s="62"/>
      <c r="B23" s="37" t="s">
        <v>1145</v>
      </c>
      <c r="C23" s="64">
        <f>'2, FORM A Pngumpulan Data'!I1409</f>
        <v>2622.4</v>
      </c>
      <c r="E23" s="10"/>
      <c r="F23" s="11"/>
      <c r="G23" s="12"/>
    </row>
    <row r="24" spans="1:7" ht="21" customHeight="1">
      <c r="A24" s="327" t="s">
        <v>932</v>
      </c>
      <c r="B24" s="328" t="s">
        <v>313</v>
      </c>
      <c r="C24" s="64">
        <f>'2, FORM A Pngumpulan Data'!I1075</f>
        <v>1292</v>
      </c>
      <c r="E24" s="8"/>
      <c r="F24" s="11"/>
      <c r="G24" s="12"/>
    </row>
    <row r="25" spans="1:7" s="35" customFormat="1" ht="30.75" customHeight="1">
      <c r="A25" s="327"/>
      <c r="B25" s="457" t="s">
        <v>1144</v>
      </c>
      <c r="C25" s="64">
        <f>'2, FORM A Pngumpulan Data'!I1160</f>
        <v>1244</v>
      </c>
      <c r="E25" s="8"/>
      <c r="F25" s="11"/>
      <c r="G25" s="12"/>
    </row>
    <row r="26" spans="1:7" s="35" customFormat="1" ht="21" customHeight="1">
      <c r="A26" s="62"/>
      <c r="B26" s="37" t="s">
        <v>922</v>
      </c>
      <c r="C26" s="64">
        <f>'2, FORM A Pngumpulan Data'!I1111</f>
        <v>2628</v>
      </c>
      <c r="E26" s="8"/>
      <c r="F26" s="11"/>
      <c r="G26" s="12"/>
    </row>
    <row r="27" spans="1:7" s="35" customFormat="1" ht="21" customHeight="1">
      <c r="A27" s="62"/>
      <c r="B27" s="63"/>
      <c r="C27" s="64"/>
      <c r="E27" s="10"/>
      <c r="F27" s="11"/>
      <c r="G27" s="12"/>
    </row>
    <row r="28" spans="1:7" ht="21" customHeight="1">
      <c r="A28" s="328">
        <v>2</v>
      </c>
      <c r="B28" s="589" t="s">
        <v>47</v>
      </c>
      <c r="C28" s="64">
        <f>'2, FORM A Pngumpulan Data'!I62</f>
        <v>1399.5</v>
      </c>
      <c r="E28" s="10"/>
      <c r="F28" s="11"/>
      <c r="G28" s="12"/>
    </row>
    <row r="29" spans="1:7" ht="21" customHeight="1">
      <c r="A29" s="588" t="s">
        <v>933</v>
      </c>
      <c r="B29" s="460" t="s">
        <v>515</v>
      </c>
      <c r="C29" s="64">
        <f>'2, FORM A Pngumpulan Data'!I128</f>
        <v>1330.1666666666665</v>
      </c>
      <c r="E29" s="10"/>
      <c r="F29" s="11"/>
      <c r="G29" s="12"/>
    </row>
    <row r="30" spans="1:7" s="35" customFormat="1" ht="21" customHeight="1">
      <c r="A30" s="587"/>
      <c r="B30" s="461" t="s">
        <v>61</v>
      </c>
      <c r="C30" s="64">
        <f>'2, FORM A Pngumpulan Data'!I153</f>
        <v>1300.3600000000001</v>
      </c>
      <c r="E30" s="10"/>
      <c r="F30" s="11"/>
      <c r="G30" s="12"/>
    </row>
    <row r="31" spans="1:7" s="35" customFormat="1" ht="21" customHeight="1">
      <c r="A31" s="587"/>
      <c r="B31" s="462" t="s">
        <v>973</v>
      </c>
      <c r="C31" s="64">
        <f>'2, FORM A Pngumpulan Data'!I209</f>
        <v>1311</v>
      </c>
      <c r="E31" s="10"/>
      <c r="F31" s="11"/>
      <c r="G31" s="12"/>
    </row>
    <row r="32" spans="1:7" s="35" customFormat="1" ht="21" customHeight="1">
      <c r="A32" s="587"/>
      <c r="B32" s="461" t="s">
        <v>51</v>
      </c>
      <c r="C32" s="64">
        <f>'2, FORM A Pngumpulan Data'!I300</f>
        <v>1334</v>
      </c>
      <c r="E32" s="10"/>
      <c r="F32" s="11"/>
      <c r="G32" s="12"/>
    </row>
    <row r="33" spans="1:7" s="35" customFormat="1" ht="21" customHeight="1">
      <c r="A33" s="587"/>
      <c r="B33" s="63" t="s">
        <v>509</v>
      </c>
      <c r="C33" s="64">
        <f>'2, FORM A Pngumpulan Data'!I369</f>
        <v>2676</v>
      </c>
      <c r="E33" s="10"/>
      <c r="F33" s="11"/>
      <c r="G33" s="12"/>
    </row>
    <row r="34" spans="1:7" ht="21" customHeight="1">
      <c r="B34" s="63" t="s">
        <v>1395</v>
      </c>
      <c r="C34" s="64">
        <f>'2, FORM A Pngumpulan Data'!I632</f>
        <v>1314</v>
      </c>
      <c r="E34" s="10"/>
      <c r="F34" s="11"/>
      <c r="G34" s="12"/>
    </row>
    <row r="35" spans="1:7" s="35" customFormat="1" ht="21" customHeight="1">
      <c r="A35" s="587"/>
      <c r="B35" s="63" t="s">
        <v>1323</v>
      </c>
      <c r="C35" s="64">
        <f>'2, FORM A Pngumpulan Data'!I444</f>
        <v>1301</v>
      </c>
      <c r="E35" s="10"/>
      <c r="F35" s="11"/>
      <c r="G35" s="12"/>
    </row>
    <row r="36" spans="1:7" s="35" customFormat="1" ht="21" customHeight="1">
      <c r="A36" s="588" t="s">
        <v>934</v>
      </c>
      <c r="B36" s="328" t="s">
        <v>48</v>
      </c>
      <c r="C36" s="64">
        <f>'2, FORM A Pngumpulan Data'!I489</f>
        <v>1312</v>
      </c>
      <c r="E36" s="10"/>
      <c r="F36" s="11"/>
      <c r="G36" s="12"/>
    </row>
    <row r="37" spans="1:7" s="35" customFormat="1" ht="21" customHeight="1">
      <c r="A37" s="587"/>
      <c r="B37" s="63" t="s">
        <v>968</v>
      </c>
      <c r="C37" s="64">
        <f>'2, FORM A Pngumpulan Data'!I554</f>
        <v>1350</v>
      </c>
      <c r="E37" s="10"/>
      <c r="F37" s="11"/>
      <c r="G37" s="12"/>
    </row>
    <row r="38" spans="1:7" s="35" customFormat="1" ht="21" customHeight="1">
      <c r="A38" s="587"/>
      <c r="B38" s="37" t="s">
        <v>921</v>
      </c>
      <c r="C38" s="64">
        <f>'2, FORM A Pngumpulan Data'!I674</f>
        <v>1303.1999999999998</v>
      </c>
      <c r="E38" s="10"/>
      <c r="F38" s="11"/>
      <c r="G38" s="12"/>
    </row>
    <row r="39" spans="1:7" s="35" customFormat="1" ht="21" customHeight="1">
      <c r="A39" s="587"/>
      <c r="B39" s="37" t="s">
        <v>1381</v>
      </c>
      <c r="C39" s="64">
        <f>'2, FORM A Pngumpulan Data'!I598</f>
        <v>1308</v>
      </c>
      <c r="E39" s="10"/>
      <c r="F39" s="11"/>
      <c r="G39" s="12"/>
    </row>
    <row r="40" spans="1:7" s="35" customFormat="1" ht="21" customHeight="1">
      <c r="A40" s="587"/>
      <c r="B40" s="37" t="s">
        <v>1384</v>
      </c>
      <c r="C40" s="64">
        <f>'2, FORM A Pngumpulan Data'!I598</f>
        <v>1308</v>
      </c>
      <c r="E40" s="10"/>
      <c r="F40" s="11"/>
      <c r="G40" s="12"/>
    </row>
    <row r="41" spans="1:7" s="35" customFormat="1" ht="21" customHeight="1">
      <c r="A41" s="471"/>
      <c r="B41" s="31"/>
      <c r="C41" s="472">
        <f>SUM(C11:C40)</f>
        <v>44894.926666666666</v>
      </c>
      <c r="E41" s="8"/>
      <c r="F41" s="11"/>
      <c r="G41" s="12"/>
    </row>
    <row r="42" spans="1:7">
      <c r="E42" s="8"/>
      <c r="F42" s="8"/>
      <c r="G42" s="8"/>
    </row>
    <row r="43" spans="1:7" ht="15.75">
      <c r="C43" s="695" t="s">
        <v>1447</v>
      </c>
      <c r="E43" s="8"/>
      <c r="F43" s="8"/>
      <c r="G43" s="8"/>
    </row>
    <row r="44" spans="1:7">
      <c r="C44" s="2" t="s">
        <v>56</v>
      </c>
      <c r="E44" s="8"/>
      <c r="F44" s="8"/>
      <c r="G44" s="8"/>
    </row>
    <row r="45" spans="1:7">
      <c r="C45" s="2"/>
      <c r="E45" s="8"/>
      <c r="F45" s="8"/>
      <c r="G45" s="8"/>
    </row>
    <row r="46" spans="1:7">
      <c r="C46" s="2"/>
      <c r="E46" s="8"/>
      <c r="F46" s="8"/>
      <c r="G46" s="8"/>
    </row>
    <row r="47" spans="1:7">
      <c r="C47" s="942" t="s">
        <v>383</v>
      </c>
      <c r="D47" s="46"/>
      <c r="E47" s="46"/>
      <c r="F47" s="8"/>
      <c r="G47" s="8"/>
    </row>
    <row r="48" spans="1:7">
      <c r="C48" s="47" t="s">
        <v>1351</v>
      </c>
      <c r="D48" s="47"/>
      <c r="E48" s="47"/>
      <c r="F48" s="8"/>
      <c r="G48" s="8"/>
    </row>
    <row r="49" spans="1:4">
      <c r="C49" s="2"/>
    </row>
    <row r="59" spans="1:4">
      <c r="A59" s="889"/>
      <c r="B59" s="889"/>
      <c r="C59" s="889"/>
    </row>
    <row r="62" spans="1:4">
      <c r="A62" s="8"/>
      <c r="B62" s="8"/>
      <c r="C62" s="8"/>
      <c r="D62" s="8"/>
    </row>
    <row r="63" spans="1:4">
      <c r="A63" s="8"/>
      <c r="B63" s="8"/>
      <c r="C63" s="8"/>
      <c r="D63" s="8"/>
    </row>
    <row r="64" spans="1:4" ht="15.75" customHeight="1">
      <c r="A64" s="61"/>
      <c r="B64" s="61"/>
      <c r="C64" s="57"/>
      <c r="D64" s="8"/>
    </row>
    <row r="65" spans="1:4" ht="15.75" customHeight="1">
      <c r="A65" s="61"/>
      <c r="B65" s="61"/>
      <c r="C65" s="57"/>
      <c r="D65" s="8"/>
    </row>
    <row r="66" spans="1:4" ht="15.75" customHeight="1">
      <c r="A66" s="10"/>
      <c r="B66" s="10"/>
      <c r="C66" s="10"/>
      <c r="D66" s="8"/>
    </row>
    <row r="67" spans="1:4" ht="15.75" customHeight="1">
      <c r="A67" s="8"/>
      <c r="B67" s="8"/>
      <c r="C67" s="8"/>
      <c r="D67" s="8"/>
    </row>
    <row r="68" spans="1:4" ht="15.75" customHeight="1">
      <c r="A68" s="10"/>
      <c r="B68" s="11"/>
      <c r="C68" s="12"/>
      <c r="D68" s="8"/>
    </row>
    <row r="69" spans="1:4" ht="15.75" customHeight="1">
      <c r="A69" s="10"/>
      <c r="B69" s="11"/>
      <c r="C69" s="12"/>
      <c r="D69" s="8"/>
    </row>
    <row r="70" spans="1:4" ht="15.75" customHeight="1">
      <c r="A70" s="10"/>
      <c r="B70" s="11"/>
      <c r="C70" s="12"/>
      <c r="D70" s="8"/>
    </row>
    <row r="71" spans="1:4" ht="15.75" customHeight="1">
      <c r="A71" s="10"/>
      <c r="B71" s="11"/>
      <c r="C71" s="12"/>
      <c r="D71" s="8"/>
    </row>
    <row r="72" spans="1:4" s="35" customFormat="1" ht="15.75" customHeight="1">
      <c r="A72" s="10"/>
      <c r="B72" s="11"/>
      <c r="C72" s="12"/>
      <c r="D72" s="8"/>
    </row>
    <row r="73" spans="1:4" ht="15.75" customHeight="1">
      <c r="A73" s="10"/>
      <c r="B73" s="11"/>
      <c r="C73" s="12"/>
      <c r="D73" s="8"/>
    </row>
    <row r="74" spans="1:4" ht="15.75" customHeight="1">
      <c r="A74" s="8"/>
      <c r="B74" s="11"/>
      <c r="C74" s="12"/>
      <c r="D74" s="8"/>
    </row>
    <row r="75" spans="1:4" ht="15.75" customHeight="1">
      <c r="A75" s="8"/>
      <c r="B75" s="8"/>
      <c r="C75" s="8"/>
      <c r="D75" s="8"/>
    </row>
    <row r="76" spans="1:4">
      <c r="A76" s="8"/>
      <c r="B76" s="8"/>
      <c r="C76" s="8"/>
      <c r="D76" s="8"/>
    </row>
    <row r="77" spans="1:4">
      <c r="A77" s="8"/>
      <c r="B77" s="8"/>
      <c r="C77" s="58"/>
      <c r="D77" s="8"/>
    </row>
    <row r="78" spans="1:4">
      <c r="A78" s="8"/>
      <c r="B78" s="8"/>
      <c r="C78" s="58"/>
      <c r="D78" s="8"/>
    </row>
    <row r="79" spans="1:4">
      <c r="A79" s="8"/>
      <c r="B79" s="8"/>
      <c r="C79" s="58"/>
      <c r="D79" s="8"/>
    </row>
    <row r="80" spans="1:4">
      <c r="A80" s="8"/>
      <c r="B80" s="8"/>
      <c r="C80" s="58"/>
      <c r="D80" s="8"/>
    </row>
    <row r="81" spans="1:5">
      <c r="A81" s="8"/>
      <c r="B81" s="8"/>
      <c r="C81" s="48"/>
      <c r="D81" s="59"/>
      <c r="E81" s="45"/>
    </row>
    <row r="82" spans="1:5">
      <c r="A82" s="8"/>
      <c r="B82" s="8"/>
      <c r="C82" s="49"/>
      <c r="D82" s="49"/>
      <c r="E82" s="49"/>
    </row>
    <row r="83" spans="1:5">
      <c r="A83" s="8"/>
      <c r="B83" s="8"/>
      <c r="C83" s="49"/>
      <c r="D83" s="49"/>
      <c r="E83" s="16"/>
    </row>
    <row r="84" spans="1:5">
      <c r="A84" s="8"/>
      <c r="B84" s="8"/>
      <c r="C84" s="58"/>
      <c r="D84" s="8"/>
    </row>
    <row r="85" spans="1:5">
      <c r="A85" s="8"/>
      <c r="B85" s="8"/>
      <c r="C85" s="8"/>
      <c r="D85" s="8"/>
    </row>
    <row r="86" spans="1:5">
      <c r="A86" s="8"/>
      <c r="B86" s="8"/>
      <c r="C86" s="8"/>
      <c r="D86" s="8"/>
    </row>
    <row r="87" spans="1:5">
      <c r="A87" s="8"/>
      <c r="B87" s="8"/>
      <c r="C87" s="8"/>
      <c r="D87" s="8"/>
    </row>
    <row r="88" spans="1:5">
      <c r="A88" s="8"/>
      <c r="B88" s="8"/>
      <c r="C88" s="8"/>
      <c r="D88" s="8"/>
    </row>
    <row r="89" spans="1:5">
      <c r="A89" s="8"/>
      <c r="B89" s="8"/>
      <c r="C89" s="8"/>
      <c r="D89" s="8"/>
    </row>
    <row r="90" spans="1:5">
      <c r="A90" s="8"/>
      <c r="B90" s="8"/>
      <c r="C90" s="8"/>
      <c r="D90" s="8"/>
    </row>
    <row r="91" spans="1:5">
      <c r="A91" s="8"/>
      <c r="B91" s="8"/>
      <c r="C91" s="8"/>
      <c r="D91" s="8"/>
    </row>
    <row r="92" spans="1:5">
      <c r="A92" s="8"/>
      <c r="B92" s="8"/>
      <c r="C92" s="8"/>
      <c r="D92" s="8"/>
    </row>
    <row r="93" spans="1:5">
      <c r="A93" s="8"/>
      <c r="B93" s="8"/>
      <c r="C93" s="8"/>
      <c r="D93" s="8"/>
    </row>
    <row r="94" spans="1:5">
      <c r="A94" s="8"/>
      <c r="B94" s="8"/>
      <c r="C94" s="8"/>
      <c r="D94" s="8"/>
    </row>
    <row r="95" spans="1:5">
      <c r="A95" s="8"/>
      <c r="B95" s="8"/>
      <c r="C95" s="8"/>
      <c r="D95" s="8"/>
    </row>
    <row r="96" spans="1:5">
      <c r="A96" s="8"/>
      <c r="B96" s="8"/>
      <c r="C96" s="8"/>
      <c r="D96" s="8"/>
    </row>
    <row r="97" spans="1:4">
      <c r="A97" s="8"/>
      <c r="B97" s="8"/>
      <c r="C97" s="8"/>
      <c r="D97" s="8"/>
    </row>
    <row r="98" spans="1:4">
      <c r="A98" s="60"/>
      <c r="B98" s="60"/>
      <c r="C98" s="60"/>
      <c r="D98" s="8"/>
    </row>
    <row r="99" spans="1:4">
      <c r="A99" s="8"/>
      <c r="B99" s="8"/>
      <c r="C99" s="8"/>
      <c r="D99" s="8"/>
    </row>
    <row r="100" spans="1:4">
      <c r="A100" s="8"/>
      <c r="B100" s="8"/>
      <c r="C100" s="8"/>
      <c r="D100" s="8"/>
    </row>
    <row r="101" spans="1:4">
      <c r="A101" s="8"/>
      <c r="B101" s="8"/>
      <c r="C101" s="8"/>
      <c r="D101" s="8"/>
    </row>
    <row r="102" spans="1:4">
      <c r="A102" s="8"/>
      <c r="B102" s="8"/>
      <c r="C102" s="8"/>
      <c r="D102" s="8"/>
    </row>
    <row r="103" spans="1:4" ht="30" customHeight="1">
      <c r="A103" s="61"/>
      <c r="B103" s="61"/>
      <c r="C103" s="57"/>
      <c r="D103" s="8"/>
    </row>
    <row r="104" spans="1:4" ht="30" customHeight="1">
      <c r="A104" s="61"/>
      <c r="B104" s="61"/>
      <c r="C104" s="57"/>
      <c r="D104" s="8"/>
    </row>
    <row r="105" spans="1:4" ht="30" customHeight="1">
      <c r="A105" s="10"/>
      <c r="B105" s="10"/>
      <c r="C105" s="10"/>
      <c r="D105" s="8"/>
    </row>
    <row r="106" spans="1:4" ht="30" customHeight="1">
      <c r="A106" s="8"/>
      <c r="B106" s="8"/>
      <c r="C106" s="8"/>
      <c r="D106" s="8"/>
    </row>
    <row r="107" spans="1:4" ht="30" customHeight="1">
      <c r="A107" s="10"/>
      <c r="B107" s="11"/>
      <c r="C107" s="12"/>
      <c r="D107" s="8"/>
    </row>
    <row r="108" spans="1:4" ht="30" customHeight="1">
      <c r="A108" s="10"/>
      <c r="B108" s="11"/>
      <c r="C108" s="12"/>
      <c r="D108" s="8"/>
    </row>
    <row r="109" spans="1:4" ht="30" customHeight="1">
      <c r="A109" s="10"/>
      <c r="B109" s="11"/>
      <c r="C109" s="12"/>
      <c r="D109" s="8"/>
    </row>
    <row r="110" spans="1:4" ht="30" customHeight="1">
      <c r="A110" s="10"/>
      <c r="B110" s="11"/>
      <c r="C110" s="12"/>
      <c r="D110" s="8"/>
    </row>
    <row r="111" spans="1:4">
      <c r="A111" s="8"/>
      <c r="B111" s="11"/>
      <c r="C111" s="12"/>
      <c r="D111" s="8"/>
    </row>
    <row r="112" spans="1:4">
      <c r="A112" s="8"/>
      <c r="B112" s="8"/>
      <c r="C112" s="8"/>
      <c r="D112" s="8"/>
    </row>
    <row r="113" spans="1:5">
      <c r="A113" s="8"/>
      <c r="B113" s="8"/>
      <c r="C113" s="8"/>
      <c r="D113" s="8"/>
    </row>
    <row r="114" spans="1:5">
      <c r="A114" s="8"/>
      <c r="B114" s="8"/>
      <c r="C114" s="58"/>
      <c r="D114" s="8"/>
    </row>
    <row r="115" spans="1:5">
      <c r="A115" s="8"/>
      <c r="B115" s="8"/>
      <c r="C115" s="58"/>
      <c r="D115" s="8"/>
    </row>
    <row r="116" spans="1:5">
      <c r="A116" s="8"/>
      <c r="B116" s="8"/>
      <c r="C116" s="58"/>
      <c r="D116" s="8"/>
    </row>
    <row r="117" spans="1:5">
      <c r="A117" s="8"/>
      <c r="B117" s="8"/>
      <c r="C117" s="58"/>
      <c r="D117" s="8"/>
    </row>
    <row r="118" spans="1:5">
      <c r="A118" s="8"/>
      <c r="B118" s="8"/>
      <c r="C118" s="48"/>
      <c r="D118" s="48"/>
      <c r="E118" s="48"/>
    </row>
    <row r="119" spans="1:5">
      <c r="A119" s="8"/>
      <c r="B119" s="8"/>
      <c r="C119" s="49"/>
      <c r="D119" s="49"/>
      <c r="E119" s="49"/>
    </row>
    <row r="120" spans="1:5">
      <c r="A120" s="8"/>
      <c r="B120" s="8"/>
      <c r="C120" s="49"/>
      <c r="D120" s="49"/>
      <c r="E120" s="49"/>
    </row>
    <row r="121" spans="1:5">
      <c r="A121" s="8"/>
      <c r="B121" s="8"/>
      <c r="C121" s="8"/>
      <c r="D121" s="8"/>
    </row>
    <row r="122" spans="1:5">
      <c r="A122" s="8"/>
      <c r="B122" s="8"/>
      <c r="C122" s="8"/>
      <c r="D122" s="8"/>
    </row>
    <row r="123" spans="1:5">
      <c r="A123" s="8"/>
      <c r="B123" s="8"/>
      <c r="C123" s="8"/>
      <c r="D123" s="8"/>
    </row>
    <row r="124" spans="1:5">
      <c r="A124" s="8"/>
      <c r="B124" s="8"/>
      <c r="C124" s="8"/>
      <c r="D124" s="8"/>
    </row>
    <row r="125" spans="1:5">
      <c r="A125" s="8"/>
      <c r="B125" s="8"/>
      <c r="C125" s="8"/>
      <c r="D125" s="8"/>
    </row>
    <row r="126" spans="1:5">
      <c r="A126" s="8"/>
      <c r="B126" s="8"/>
      <c r="C126" s="8"/>
      <c r="D126" s="8"/>
    </row>
    <row r="127" spans="1:5">
      <c r="A127" s="8"/>
      <c r="B127" s="8"/>
      <c r="C127" s="8"/>
      <c r="D127" s="8"/>
    </row>
    <row r="128" spans="1:5">
      <c r="A128" s="8"/>
      <c r="B128" s="8"/>
      <c r="C128" s="8"/>
      <c r="D128" s="8"/>
    </row>
    <row r="129" spans="1:4">
      <c r="A129" s="8"/>
      <c r="B129" s="8"/>
      <c r="C129" s="8"/>
      <c r="D129" s="8"/>
    </row>
    <row r="130" spans="1:4">
      <c r="A130" s="8"/>
      <c r="B130" s="8"/>
      <c r="C130" s="8"/>
      <c r="D130" s="8"/>
    </row>
    <row r="131" spans="1:4">
      <c r="A131" s="8"/>
      <c r="B131" s="8"/>
      <c r="C131" s="8"/>
      <c r="D131" s="8"/>
    </row>
    <row r="132" spans="1:4">
      <c r="A132" s="8"/>
      <c r="B132" s="8"/>
      <c r="C132" s="8"/>
      <c r="D132" s="8"/>
    </row>
    <row r="133" spans="1:4">
      <c r="A133" s="8"/>
      <c r="B133" s="8"/>
      <c r="C133" s="8"/>
      <c r="D133" s="8"/>
    </row>
    <row r="134" spans="1:4">
      <c r="A134" s="8"/>
      <c r="B134" s="8"/>
      <c r="C134" s="8"/>
      <c r="D134" s="8"/>
    </row>
    <row r="135" spans="1:4">
      <c r="A135" s="8"/>
      <c r="B135" s="8"/>
      <c r="C135" s="8"/>
      <c r="D135" s="8"/>
    </row>
    <row r="136" spans="1:4" s="35" customFormat="1">
      <c r="A136" s="8"/>
      <c r="B136" s="8"/>
      <c r="C136" s="8"/>
      <c r="D136" s="8"/>
    </row>
    <row r="137" spans="1:4">
      <c r="A137" s="8"/>
      <c r="B137" s="8"/>
      <c r="C137" s="8"/>
      <c r="D137" s="8"/>
    </row>
    <row r="138" spans="1:4">
      <c r="A138" s="8"/>
      <c r="B138" s="8"/>
      <c r="C138" s="8"/>
      <c r="D138" s="8"/>
    </row>
    <row r="139" spans="1:4">
      <c r="A139" s="8"/>
      <c r="B139" s="8"/>
      <c r="C139" s="8"/>
      <c r="D139" s="8"/>
    </row>
    <row r="140" spans="1:4">
      <c r="A140" s="60"/>
      <c r="B140" s="60"/>
      <c r="C140" s="60"/>
      <c r="D140" s="8"/>
    </row>
    <row r="141" spans="1:4">
      <c r="A141" s="8"/>
      <c r="B141" s="8"/>
      <c r="C141" s="8"/>
      <c r="D141" s="8"/>
    </row>
    <row r="142" spans="1:4">
      <c r="A142" s="8"/>
      <c r="B142" s="8"/>
      <c r="C142" s="8"/>
      <c r="D142" s="8"/>
    </row>
    <row r="143" spans="1:4">
      <c r="A143" s="8"/>
      <c r="B143" s="8"/>
      <c r="C143" s="8"/>
      <c r="D143" s="8"/>
    </row>
    <row r="144" spans="1:4" ht="30" customHeight="1">
      <c r="A144" s="8"/>
      <c r="B144" s="8"/>
      <c r="C144" s="8"/>
      <c r="D144" s="8"/>
    </row>
    <row r="145" spans="1:4" ht="30" customHeight="1">
      <c r="A145" s="61"/>
      <c r="B145" s="61"/>
      <c r="C145" s="57"/>
      <c r="D145" s="8"/>
    </row>
    <row r="146" spans="1:4" ht="30" customHeight="1">
      <c r="A146" s="61"/>
      <c r="B146" s="61"/>
      <c r="C146" s="57"/>
      <c r="D146" s="8"/>
    </row>
    <row r="147" spans="1:4" ht="30" customHeight="1">
      <c r="A147" s="10"/>
      <c r="B147" s="10"/>
      <c r="C147" s="10"/>
      <c r="D147" s="8"/>
    </row>
    <row r="148" spans="1:4" ht="30" customHeight="1">
      <c r="A148" s="8"/>
      <c r="B148" s="8"/>
      <c r="C148" s="8"/>
      <c r="D148" s="8"/>
    </row>
    <row r="149" spans="1:4" ht="30" customHeight="1">
      <c r="A149" s="10"/>
      <c r="B149" s="11"/>
      <c r="C149" s="12"/>
      <c r="D149" s="8"/>
    </row>
    <row r="150" spans="1:4" ht="30" customHeight="1">
      <c r="A150" s="10"/>
      <c r="B150" s="11"/>
      <c r="C150" s="12"/>
      <c r="D150" s="8"/>
    </row>
    <row r="151" spans="1:4" ht="30" customHeight="1">
      <c r="A151" s="10"/>
      <c r="B151" s="11"/>
      <c r="C151" s="12"/>
      <c r="D151" s="8"/>
    </row>
    <row r="152" spans="1:4">
      <c r="A152" s="8"/>
      <c r="B152" s="11"/>
      <c r="C152" s="12"/>
      <c r="D152" s="8"/>
    </row>
    <row r="153" spans="1:4">
      <c r="A153" s="8"/>
      <c r="B153" s="8"/>
      <c r="C153" s="8"/>
      <c r="D153" s="8"/>
    </row>
    <row r="154" spans="1:4">
      <c r="A154" s="8"/>
      <c r="B154" s="8"/>
      <c r="C154" s="8"/>
      <c r="D154" s="8"/>
    </row>
    <row r="155" spans="1:4">
      <c r="A155" s="8"/>
      <c r="B155" s="8"/>
      <c r="C155" s="58"/>
      <c r="D155" s="8"/>
    </row>
    <row r="156" spans="1:4">
      <c r="A156" s="8"/>
      <c r="B156" s="8"/>
      <c r="C156" s="58"/>
      <c r="D156" s="8"/>
    </row>
    <row r="157" spans="1:4">
      <c r="A157" s="8"/>
      <c r="B157" s="8"/>
      <c r="C157" s="58"/>
      <c r="D157" s="8"/>
    </row>
    <row r="158" spans="1:4">
      <c r="A158" s="8"/>
      <c r="B158" s="8"/>
      <c r="C158" s="58"/>
      <c r="D158" s="8"/>
    </row>
    <row r="159" spans="1:4">
      <c r="A159" s="8"/>
      <c r="B159" s="8"/>
      <c r="C159" s="48"/>
      <c r="D159" s="8"/>
    </row>
    <row r="160" spans="1:4">
      <c r="A160" s="8"/>
      <c r="B160" s="8"/>
      <c r="C160" s="58"/>
      <c r="D160" s="8"/>
    </row>
    <row r="161" spans="1:4">
      <c r="A161" s="8"/>
      <c r="B161" s="8"/>
      <c r="C161" s="58"/>
      <c r="D161" s="8"/>
    </row>
    <row r="162" spans="1:4">
      <c r="A162" s="8"/>
      <c r="B162" s="8"/>
      <c r="C162" s="8"/>
      <c r="D162" s="8"/>
    </row>
    <row r="163" spans="1:4">
      <c r="A163" s="8"/>
      <c r="B163" s="8"/>
      <c r="C163" s="8"/>
      <c r="D163" s="8"/>
    </row>
    <row r="164" spans="1:4">
      <c r="A164" s="8"/>
      <c r="B164" s="8"/>
      <c r="C164" s="8"/>
      <c r="D164" s="8"/>
    </row>
    <row r="165" spans="1:4">
      <c r="A165" s="8"/>
      <c r="B165" s="8"/>
      <c r="C165" s="8"/>
      <c r="D165" s="8"/>
    </row>
    <row r="166" spans="1:4">
      <c r="A166" s="8"/>
      <c r="B166" s="8"/>
      <c r="C166" s="8"/>
      <c r="D166" s="8"/>
    </row>
    <row r="167" spans="1:4">
      <c r="A167" s="8"/>
      <c r="B167" s="8"/>
      <c r="C167" s="8"/>
      <c r="D167" s="8"/>
    </row>
    <row r="168" spans="1:4">
      <c r="A168" s="8"/>
      <c r="B168" s="8"/>
      <c r="C168" s="8"/>
      <c r="D168" s="8"/>
    </row>
    <row r="169" spans="1:4">
      <c r="A169" s="8"/>
      <c r="B169" s="8"/>
      <c r="C169" s="8"/>
      <c r="D169" s="8"/>
    </row>
    <row r="170" spans="1:4">
      <c r="A170" s="8"/>
      <c r="B170" s="8"/>
      <c r="C170" s="8"/>
      <c r="D170" s="8"/>
    </row>
    <row r="171" spans="1:4">
      <c r="A171" s="8"/>
      <c r="B171" s="8"/>
      <c r="C171" s="8"/>
      <c r="D171" s="8"/>
    </row>
    <row r="172" spans="1:4">
      <c r="A172" s="8"/>
      <c r="B172" s="8"/>
      <c r="C172" s="8"/>
      <c r="D172" s="8"/>
    </row>
    <row r="173" spans="1:4">
      <c r="A173" s="8"/>
      <c r="B173" s="8"/>
      <c r="C173" s="8"/>
      <c r="D173" s="8"/>
    </row>
    <row r="174" spans="1:4">
      <c r="A174" s="8"/>
      <c r="B174" s="8"/>
      <c r="C174" s="8"/>
      <c r="D174" s="8"/>
    </row>
    <row r="175" spans="1:4" s="35" customFormat="1">
      <c r="A175" s="8"/>
      <c r="B175" s="8"/>
      <c r="C175" s="8"/>
      <c r="D175" s="8"/>
    </row>
    <row r="176" spans="1:4" s="35" customFormat="1">
      <c r="A176" s="8"/>
      <c r="B176" s="8"/>
      <c r="C176" s="8"/>
      <c r="D176" s="8"/>
    </row>
    <row r="177" spans="1:4">
      <c r="A177" s="8"/>
      <c r="B177" s="8"/>
      <c r="C177" s="8"/>
      <c r="D177" s="8"/>
    </row>
    <row r="178" spans="1:4">
      <c r="A178" s="8"/>
      <c r="B178" s="8"/>
      <c r="C178" s="8"/>
      <c r="D178" s="8"/>
    </row>
    <row r="179" spans="1:4">
      <c r="A179" s="8"/>
      <c r="B179" s="8"/>
      <c r="C179" s="8"/>
      <c r="D179" s="8"/>
    </row>
    <row r="180" spans="1:4">
      <c r="A180" s="8"/>
      <c r="B180" s="8"/>
      <c r="C180" s="8"/>
      <c r="D180" s="8"/>
    </row>
    <row r="181" spans="1:4">
      <c r="A181" s="8"/>
      <c r="B181" s="8"/>
      <c r="C181" s="8"/>
      <c r="D181" s="8"/>
    </row>
    <row r="182" spans="1:4">
      <c r="A182" s="60"/>
      <c r="B182" s="60"/>
      <c r="C182" s="60"/>
      <c r="D182" s="8"/>
    </row>
    <row r="183" spans="1:4">
      <c r="A183" s="8"/>
      <c r="B183" s="8"/>
      <c r="C183" s="8"/>
      <c r="D183" s="8"/>
    </row>
    <row r="184" spans="1:4">
      <c r="A184" s="8"/>
      <c r="B184" s="8"/>
      <c r="C184" s="8"/>
      <c r="D184" s="8"/>
    </row>
    <row r="185" spans="1:4">
      <c r="A185" s="8"/>
      <c r="B185" s="8"/>
      <c r="C185" s="8"/>
      <c r="D185" s="8"/>
    </row>
    <row r="186" spans="1:4" ht="30" customHeight="1">
      <c r="A186" s="8"/>
      <c r="B186" s="8"/>
      <c r="C186" s="8"/>
      <c r="D186" s="8"/>
    </row>
    <row r="187" spans="1:4" ht="30" customHeight="1">
      <c r="A187" s="61"/>
      <c r="B187" s="61"/>
      <c r="C187" s="57"/>
      <c r="D187" s="8"/>
    </row>
    <row r="188" spans="1:4" ht="30" customHeight="1">
      <c r="A188" s="61"/>
      <c r="B188" s="61"/>
      <c r="C188" s="57"/>
      <c r="D188" s="8"/>
    </row>
    <row r="189" spans="1:4" ht="30" customHeight="1">
      <c r="A189" s="10"/>
      <c r="B189" s="10"/>
      <c r="C189" s="10"/>
      <c r="D189" s="8"/>
    </row>
    <row r="190" spans="1:4" ht="30" customHeight="1">
      <c r="A190" s="8"/>
      <c r="B190" s="8"/>
      <c r="C190" s="8"/>
      <c r="D190" s="8"/>
    </row>
    <row r="191" spans="1:4" ht="30" customHeight="1">
      <c r="A191" s="10"/>
      <c r="B191" s="11"/>
      <c r="C191" s="12"/>
      <c r="D191" s="8"/>
    </row>
    <row r="192" spans="1:4" ht="30" customHeight="1">
      <c r="A192" s="10"/>
      <c r="B192" s="11"/>
      <c r="C192" s="12"/>
      <c r="D192" s="8"/>
    </row>
    <row r="193" spans="1:4" ht="30.75" customHeight="1">
      <c r="A193" s="10"/>
      <c r="B193" s="11"/>
      <c r="C193" s="12"/>
      <c r="D193" s="8"/>
    </row>
    <row r="194" spans="1:4">
      <c r="A194" s="8"/>
      <c r="B194" s="11"/>
      <c r="C194" s="12"/>
      <c r="D194" s="8"/>
    </row>
    <row r="195" spans="1:4">
      <c r="A195" s="8"/>
      <c r="B195" s="8"/>
      <c r="C195" s="8"/>
      <c r="D195" s="8"/>
    </row>
    <row r="196" spans="1:4">
      <c r="A196" s="8"/>
      <c r="B196" s="8"/>
      <c r="C196" s="8"/>
      <c r="D196" s="8"/>
    </row>
    <row r="197" spans="1:4">
      <c r="A197" s="8"/>
      <c r="B197" s="8"/>
      <c r="C197" s="58"/>
      <c r="D197" s="8"/>
    </row>
    <row r="198" spans="1:4">
      <c r="A198" s="8"/>
      <c r="B198" s="8"/>
      <c r="C198" s="58"/>
      <c r="D198" s="8"/>
    </row>
    <row r="199" spans="1:4">
      <c r="A199" s="8"/>
      <c r="B199" s="8"/>
      <c r="C199" s="58"/>
      <c r="D199" s="8"/>
    </row>
    <row r="200" spans="1:4">
      <c r="A200" s="8"/>
      <c r="B200" s="8"/>
      <c r="C200" s="58"/>
      <c r="D200" s="8"/>
    </row>
    <row r="201" spans="1:4">
      <c r="A201" s="8"/>
      <c r="B201" s="8"/>
      <c r="C201" s="48"/>
      <c r="D201" s="8"/>
    </row>
    <row r="202" spans="1:4">
      <c r="A202" s="8"/>
      <c r="B202" s="8"/>
      <c r="C202" s="58"/>
      <c r="D202" s="8"/>
    </row>
    <row r="203" spans="1:4">
      <c r="A203" s="8"/>
      <c r="B203" s="8"/>
      <c r="C203" s="58"/>
      <c r="D203" s="8"/>
    </row>
    <row r="204" spans="1:4">
      <c r="A204" s="8"/>
      <c r="B204" s="8"/>
      <c r="C204" s="8"/>
      <c r="D204" s="8"/>
    </row>
    <row r="205" spans="1:4">
      <c r="A205" s="8"/>
      <c r="B205" s="8"/>
      <c r="C205" s="8"/>
      <c r="D205" s="8"/>
    </row>
    <row r="206" spans="1:4">
      <c r="A206" s="8"/>
      <c r="B206" s="8"/>
      <c r="C206" s="8"/>
      <c r="D206" s="8"/>
    </row>
    <row r="207" spans="1:4">
      <c r="A207" s="8"/>
      <c r="B207" s="8"/>
      <c r="C207" s="8"/>
      <c r="D207" s="8"/>
    </row>
    <row r="208" spans="1:4">
      <c r="A208" s="8"/>
      <c r="B208" s="8"/>
      <c r="C208" s="8"/>
      <c r="D208" s="8"/>
    </row>
    <row r="209" spans="1:4">
      <c r="A209" s="8"/>
      <c r="B209" s="8"/>
      <c r="C209" s="8"/>
      <c r="D209" s="8"/>
    </row>
    <row r="210" spans="1:4">
      <c r="A210" s="8"/>
      <c r="B210" s="8"/>
      <c r="C210" s="8"/>
      <c r="D210" s="8"/>
    </row>
    <row r="211" spans="1:4">
      <c r="A211" s="8"/>
      <c r="B211" s="8"/>
      <c r="C211" s="8"/>
      <c r="D211" s="8"/>
    </row>
    <row r="212" spans="1:4">
      <c r="A212" s="8"/>
      <c r="B212" s="8"/>
      <c r="C212" s="8"/>
      <c r="D212" s="8"/>
    </row>
    <row r="213" spans="1:4">
      <c r="A213" s="8"/>
      <c r="B213" s="8"/>
      <c r="C213" s="8"/>
      <c r="D213" s="8"/>
    </row>
    <row r="214" spans="1:4">
      <c r="A214" s="8"/>
      <c r="B214" s="8"/>
      <c r="C214" s="8"/>
      <c r="D214" s="8"/>
    </row>
    <row r="215" spans="1:4">
      <c r="A215" s="8"/>
      <c r="B215" s="8"/>
      <c r="C215" s="8"/>
      <c r="D215" s="8"/>
    </row>
    <row r="216" spans="1:4">
      <c r="A216" s="8"/>
      <c r="B216" s="8"/>
      <c r="C216" s="8"/>
      <c r="D216" s="8"/>
    </row>
    <row r="217" spans="1:4">
      <c r="A217" s="8"/>
      <c r="B217" s="8"/>
      <c r="C217" s="8"/>
      <c r="D217" s="8"/>
    </row>
    <row r="218" spans="1:4">
      <c r="A218" s="8"/>
      <c r="B218" s="8"/>
      <c r="C218" s="8"/>
      <c r="D218" s="8"/>
    </row>
    <row r="219" spans="1:4">
      <c r="A219" s="8"/>
      <c r="B219" s="8"/>
      <c r="C219" s="8"/>
      <c r="D219" s="8"/>
    </row>
    <row r="220" spans="1:4">
      <c r="A220" s="8"/>
      <c r="B220" s="8"/>
      <c r="C220" s="8"/>
      <c r="D220" s="8"/>
    </row>
    <row r="221" spans="1:4">
      <c r="A221" s="8"/>
      <c r="B221" s="8"/>
      <c r="C221" s="8"/>
      <c r="D221" s="8"/>
    </row>
    <row r="222" spans="1:4">
      <c r="A222" s="8"/>
      <c r="B222" s="8"/>
      <c r="C222" s="8"/>
      <c r="D222" s="8"/>
    </row>
    <row r="223" spans="1:4">
      <c r="A223" s="8"/>
      <c r="B223" s="8"/>
      <c r="C223" s="8"/>
      <c r="D223" s="8"/>
    </row>
    <row r="224" spans="1:4">
      <c r="A224" s="60"/>
      <c r="B224" s="60"/>
      <c r="C224" s="60"/>
      <c r="D224" s="8"/>
    </row>
    <row r="225" spans="1:4">
      <c r="A225" s="8"/>
      <c r="B225" s="8"/>
      <c r="C225" s="8"/>
      <c r="D225" s="8"/>
    </row>
    <row r="226" spans="1:4">
      <c r="A226" s="8"/>
      <c r="B226" s="8"/>
      <c r="C226" s="8"/>
      <c r="D226" s="8"/>
    </row>
    <row r="227" spans="1:4" ht="30" customHeight="1">
      <c r="A227" s="8"/>
      <c r="B227" s="8"/>
      <c r="C227" s="8"/>
      <c r="D227" s="8"/>
    </row>
    <row r="228" spans="1:4" ht="30" customHeight="1">
      <c r="A228" s="8"/>
      <c r="B228" s="8"/>
      <c r="C228" s="8"/>
      <c r="D228" s="8"/>
    </row>
    <row r="229" spans="1:4" ht="30" customHeight="1">
      <c r="A229" s="61"/>
      <c r="B229" s="61"/>
      <c r="C229" s="57"/>
      <c r="D229" s="8"/>
    </row>
    <row r="230" spans="1:4" ht="30" customHeight="1">
      <c r="A230" s="61"/>
      <c r="B230" s="61"/>
      <c r="C230" s="57"/>
      <c r="D230" s="8"/>
    </row>
    <row r="231" spans="1:4" ht="30" customHeight="1">
      <c r="A231" s="10"/>
      <c r="B231" s="10"/>
      <c r="C231" s="10"/>
      <c r="D231" s="8"/>
    </row>
    <row r="232" spans="1:4" ht="30" customHeight="1">
      <c r="A232" s="8"/>
      <c r="B232" s="8"/>
      <c r="C232" s="8"/>
      <c r="D232" s="8"/>
    </row>
    <row r="233" spans="1:4" ht="30" customHeight="1">
      <c r="A233" s="10"/>
      <c r="B233" s="11"/>
      <c r="C233" s="12"/>
      <c r="D233" s="8"/>
    </row>
    <row r="234" spans="1:4" ht="30.75" customHeight="1">
      <c r="A234" s="10"/>
      <c r="B234" s="11"/>
      <c r="C234" s="12"/>
      <c r="D234" s="8"/>
    </row>
    <row r="235" spans="1:4" ht="30.75" customHeight="1">
      <c r="A235" s="10"/>
      <c r="B235" s="11"/>
      <c r="C235" s="12"/>
      <c r="D235" s="8"/>
    </row>
    <row r="236" spans="1:4" ht="30.75" customHeight="1">
      <c r="A236" s="10"/>
      <c r="B236" s="11"/>
      <c r="C236" s="12"/>
      <c r="D236" s="8"/>
    </row>
    <row r="237" spans="1:4">
      <c r="A237" s="8"/>
      <c r="B237" s="11"/>
      <c r="C237" s="12"/>
      <c r="D237" s="8"/>
    </row>
    <row r="238" spans="1:4">
      <c r="A238" s="8"/>
      <c r="B238" s="8"/>
      <c r="C238" s="8"/>
      <c r="D238" s="8"/>
    </row>
    <row r="239" spans="1:4">
      <c r="A239" s="8"/>
      <c r="B239" s="8"/>
      <c r="C239" s="8"/>
      <c r="D239" s="8"/>
    </row>
    <row r="240" spans="1:4">
      <c r="A240" s="8"/>
      <c r="B240" s="8"/>
      <c r="C240" s="58"/>
      <c r="D240" s="8"/>
    </row>
    <row r="241" spans="1:4">
      <c r="A241" s="8"/>
      <c r="B241" s="8"/>
      <c r="C241" s="58"/>
      <c r="D241" s="8"/>
    </row>
    <row r="242" spans="1:4">
      <c r="A242" s="8"/>
      <c r="B242" s="8"/>
      <c r="C242" s="58"/>
      <c r="D242" s="8"/>
    </row>
    <row r="243" spans="1:4">
      <c r="A243" s="8"/>
      <c r="B243" s="8"/>
      <c r="C243" s="58"/>
      <c r="D243" s="8"/>
    </row>
    <row r="244" spans="1:4">
      <c r="A244" s="8"/>
      <c r="B244" s="8"/>
      <c r="C244" s="48"/>
      <c r="D244" s="8"/>
    </row>
    <row r="245" spans="1:4">
      <c r="A245" s="8"/>
      <c r="B245" s="8"/>
      <c r="C245" s="58"/>
      <c r="D245" s="8"/>
    </row>
    <row r="246" spans="1:4">
      <c r="A246" s="8"/>
      <c r="B246" s="8"/>
      <c r="C246" s="58"/>
      <c r="D246" s="8"/>
    </row>
    <row r="247" spans="1:4">
      <c r="A247" s="8"/>
      <c r="B247" s="8"/>
      <c r="C247" s="8"/>
      <c r="D247" s="8"/>
    </row>
    <row r="248" spans="1:4">
      <c r="A248" s="8"/>
      <c r="B248" s="8"/>
      <c r="C248" s="8"/>
      <c r="D248" s="8"/>
    </row>
    <row r="249" spans="1:4">
      <c r="A249" s="8"/>
      <c r="B249" s="8"/>
      <c r="C249" s="8"/>
      <c r="D249" s="8"/>
    </row>
    <row r="250" spans="1:4">
      <c r="A250" s="8"/>
      <c r="B250" s="8"/>
      <c r="C250" s="8"/>
      <c r="D250" s="8"/>
    </row>
    <row r="251" spans="1:4">
      <c r="A251" s="8"/>
      <c r="B251" s="8"/>
      <c r="C251" s="8"/>
      <c r="D251" s="8"/>
    </row>
    <row r="252" spans="1:4">
      <c r="A252" s="8"/>
      <c r="B252" s="8"/>
      <c r="C252" s="8"/>
      <c r="D252" s="8"/>
    </row>
    <row r="253" spans="1:4">
      <c r="A253" s="8"/>
      <c r="B253" s="8"/>
      <c r="C253" s="8"/>
      <c r="D253" s="8"/>
    </row>
    <row r="254" spans="1:4">
      <c r="A254" s="8"/>
      <c r="B254" s="8"/>
      <c r="C254" s="8"/>
      <c r="D254" s="8"/>
    </row>
    <row r="255" spans="1:4">
      <c r="A255" s="8"/>
      <c r="B255" s="8"/>
      <c r="C255" s="8"/>
      <c r="D255" s="8"/>
    </row>
    <row r="256" spans="1:4">
      <c r="A256" s="8"/>
      <c r="B256" s="8"/>
      <c r="C256" s="8"/>
      <c r="D256" s="8"/>
    </row>
    <row r="257" spans="1:4">
      <c r="A257" s="8"/>
      <c r="B257" s="8"/>
      <c r="C257" s="8"/>
      <c r="D257" s="8"/>
    </row>
    <row r="258" spans="1:4">
      <c r="A258" s="8"/>
      <c r="B258" s="8"/>
      <c r="C258" s="8"/>
      <c r="D258" s="8"/>
    </row>
    <row r="259" spans="1:4">
      <c r="A259" s="8"/>
      <c r="B259" s="8"/>
      <c r="C259" s="8"/>
      <c r="D259" s="8"/>
    </row>
    <row r="260" spans="1:4">
      <c r="A260" s="8"/>
      <c r="B260" s="8"/>
      <c r="C260" s="8"/>
      <c r="D260" s="8"/>
    </row>
    <row r="261" spans="1:4">
      <c r="A261" s="8"/>
      <c r="B261" s="8"/>
      <c r="C261" s="8"/>
      <c r="D261" s="8"/>
    </row>
    <row r="262" spans="1:4">
      <c r="A262" s="8"/>
      <c r="B262" s="8"/>
      <c r="C262" s="8"/>
      <c r="D262" s="8"/>
    </row>
    <row r="263" spans="1:4">
      <c r="A263" s="8"/>
      <c r="B263" s="8"/>
      <c r="C263" s="8"/>
      <c r="D263" s="8"/>
    </row>
    <row r="264" spans="1:4">
      <c r="A264" s="60"/>
      <c r="B264" s="60"/>
      <c r="C264" s="60"/>
      <c r="D264" s="8"/>
    </row>
    <row r="265" spans="1:4" ht="30" customHeight="1">
      <c r="A265" s="8"/>
      <c r="B265" s="8"/>
      <c r="C265" s="8"/>
      <c r="D265" s="8"/>
    </row>
    <row r="266" spans="1:4" ht="30" customHeight="1">
      <c r="A266" s="8"/>
      <c r="B266" s="8"/>
      <c r="C266" s="8"/>
      <c r="D266" s="8"/>
    </row>
    <row r="267" spans="1:4" ht="30" customHeight="1">
      <c r="A267" s="8"/>
      <c r="B267" s="8"/>
      <c r="C267" s="8"/>
      <c r="D267" s="8"/>
    </row>
    <row r="268" spans="1:4" ht="30" customHeight="1">
      <c r="A268" s="8"/>
      <c r="B268" s="8"/>
      <c r="C268" s="8"/>
      <c r="D268" s="8"/>
    </row>
    <row r="269" spans="1:4" ht="30" customHeight="1">
      <c r="A269" s="61"/>
      <c r="B269" s="61"/>
      <c r="C269" s="57"/>
      <c r="D269" s="8"/>
    </row>
    <row r="270" spans="1:4" ht="30" customHeight="1">
      <c r="A270" s="61"/>
      <c r="B270" s="61"/>
      <c r="C270" s="57"/>
      <c r="D270" s="8"/>
    </row>
    <row r="271" spans="1:4" ht="30" customHeight="1">
      <c r="A271" s="10"/>
      <c r="B271" s="10"/>
      <c r="C271" s="10"/>
      <c r="D271" s="8"/>
    </row>
    <row r="272" spans="1:4">
      <c r="A272" s="8"/>
      <c r="B272" s="8"/>
      <c r="C272" s="8"/>
      <c r="D272" s="8"/>
    </row>
    <row r="273" spans="1:4" s="5" customFormat="1" ht="30" customHeight="1">
      <c r="A273" s="10"/>
      <c r="B273" s="10"/>
      <c r="C273" s="12"/>
      <c r="D273" s="10"/>
    </row>
    <row r="274" spans="1:4" s="5" customFormat="1" ht="30" customHeight="1">
      <c r="A274" s="10"/>
      <c r="B274" s="11"/>
      <c r="C274" s="12"/>
      <c r="D274" s="10"/>
    </row>
    <row r="275" spans="1:4" s="5" customFormat="1" ht="30" customHeight="1">
      <c r="A275" s="10"/>
      <c r="B275" s="11"/>
      <c r="C275" s="12"/>
      <c r="D275" s="10"/>
    </row>
    <row r="276" spans="1:4">
      <c r="A276" s="8"/>
      <c r="B276" s="11"/>
      <c r="C276" s="12"/>
      <c r="D276" s="8"/>
    </row>
    <row r="277" spans="1:4">
      <c r="A277" s="8"/>
      <c r="B277" s="8"/>
      <c r="C277" s="8"/>
      <c r="D277" s="8"/>
    </row>
    <row r="278" spans="1:4">
      <c r="A278" s="8"/>
      <c r="B278" s="8"/>
      <c r="C278" s="8"/>
      <c r="D278" s="8"/>
    </row>
    <row r="279" spans="1:4">
      <c r="A279" s="8"/>
      <c r="B279" s="8"/>
      <c r="C279" s="58"/>
      <c r="D279" s="8"/>
    </row>
    <row r="280" spans="1:4">
      <c r="A280" s="8"/>
      <c r="B280" s="8"/>
      <c r="C280" s="58"/>
      <c r="D280" s="8"/>
    </row>
    <row r="281" spans="1:4">
      <c r="A281" s="8"/>
      <c r="B281" s="8"/>
      <c r="C281" s="58"/>
      <c r="D281" s="8"/>
    </row>
    <row r="282" spans="1:4">
      <c r="A282" s="8"/>
      <c r="B282" s="8"/>
      <c r="C282" s="58"/>
      <c r="D282" s="8"/>
    </row>
    <row r="283" spans="1:4">
      <c r="A283" s="8"/>
      <c r="B283" s="8"/>
      <c r="C283" s="48"/>
      <c r="D283" s="8"/>
    </row>
    <row r="284" spans="1:4">
      <c r="A284" s="8"/>
      <c r="B284" s="8"/>
      <c r="C284" s="58"/>
      <c r="D284" s="8"/>
    </row>
    <row r="285" spans="1:4">
      <c r="A285" s="8"/>
      <c r="B285" s="8"/>
      <c r="C285" s="58"/>
      <c r="D285" s="8"/>
    </row>
    <row r="286" spans="1:4">
      <c r="A286" s="8"/>
      <c r="B286" s="8"/>
      <c r="C286" s="8"/>
      <c r="D286" s="8"/>
    </row>
    <row r="287" spans="1:4">
      <c r="A287" s="8"/>
      <c r="B287" s="8"/>
      <c r="C287" s="8"/>
      <c r="D287" s="8"/>
    </row>
    <row r="288" spans="1:4">
      <c r="A288" s="8"/>
      <c r="B288" s="8"/>
      <c r="C288" s="8"/>
      <c r="D288" s="8"/>
    </row>
    <row r="289" spans="1:4">
      <c r="A289" s="8"/>
      <c r="B289" s="8"/>
      <c r="C289" s="8"/>
      <c r="D289" s="8"/>
    </row>
    <row r="290" spans="1:4">
      <c r="A290" s="8"/>
      <c r="B290" s="8"/>
      <c r="C290" s="8"/>
      <c r="D290" s="8"/>
    </row>
    <row r="291" spans="1:4">
      <c r="A291" s="8"/>
      <c r="B291" s="8"/>
      <c r="C291" s="8"/>
      <c r="D291" s="8"/>
    </row>
    <row r="292" spans="1:4">
      <c r="A292" s="8"/>
      <c r="B292" s="8"/>
      <c r="C292" s="8"/>
      <c r="D292" s="8"/>
    </row>
    <row r="293" spans="1:4">
      <c r="A293" s="8"/>
      <c r="B293" s="8"/>
      <c r="C293" s="8"/>
      <c r="D293" s="8"/>
    </row>
    <row r="294" spans="1:4">
      <c r="A294" s="8"/>
      <c r="B294" s="8"/>
      <c r="C294" s="8"/>
      <c r="D294" s="8"/>
    </row>
    <row r="295" spans="1:4">
      <c r="A295" s="8"/>
      <c r="B295" s="8"/>
      <c r="C295" s="8"/>
      <c r="D295" s="8"/>
    </row>
    <row r="296" spans="1:4">
      <c r="A296" s="8"/>
      <c r="B296" s="8"/>
      <c r="C296" s="8"/>
      <c r="D296" s="8"/>
    </row>
    <row r="297" spans="1:4">
      <c r="A297" s="8"/>
      <c r="B297" s="8"/>
      <c r="C297" s="8"/>
      <c r="D297" s="8"/>
    </row>
    <row r="298" spans="1:4">
      <c r="A298" s="8"/>
      <c r="B298" s="8"/>
      <c r="C298" s="8"/>
      <c r="D298" s="8"/>
    </row>
    <row r="299" spans="1:4">
      <c r="A299" s="8"/>
      <c r="B299" s="8"/>
      <c r="C299" s="8"/>
      <c r="D299" s="8"/>
    </row>
    <row r="300" spans="1:4">
      <c r="A300" s="8"/>
      <c r="B300" s="8"/>
      <c r="C300" s="8"/>
      <c r="D300" s="8"/>
    </row>
    <row r="301" spans="1:4">
      <c r="A301" s="8"/>
      <c r="B301" s="8"/>
      <c r="C301" s="8"/>
      <c r="D301" s="8"/>
    </row>
    <row r="302" spans="1:4">
      <c r="A302" s="8"/>
      <c r="B302" s="8"/>
      <c r="C302" s="8"/>
      <c r="D302" s="8"/>
    </row>
    <row r="303" spans="1:4">
      <c r="A303" s="8"/>
      <c r="B303" s="8"/>
      <c r="C303" s="8"/>
      <c r="D303" s="8"/>
    </row>
    <row r="304" spans="1:4" ht="30" customHeight="1">
      <c r="A304" s="60"/>
      <c r="B304" s="60"/>
      <c r="C304" s="60"/>
      <c r="D304" s="8"/>
    </row>
    <row r="305" spans="1:4" ht="30" customHeight="1">
      <c r="A305" s="8"/>
      <c r="B305" s="8"/>
      <c r="C305" s="8"/>
      <c r="D305" s="8"/>
    </row>
    <row r="306" spans="1:4" ht="30" customHeight="1">
      <c r="A306" s="8"/>
      <c r="B306" s="8"/>
      <c r="C306" s="8"/>
      <c r="D306" s="8"/>
    </row>
    <row r="307" spans="1:4" ht="30" customHeight="1">
      <c r="A307" s="8"/>
      <c r="B307" s="8"/>
      <c r="C307" s="8"/>
      <c r="D307" s="8"/>
    </row>
    <row r="308" spans="1:4" ht="30" customHeight="1">
      <c r="A308" s="8"/>
      <c r="B308" s="8"/>
      <c r="C308" s="8"/>
      <c r="D308" s="8"/>
    </row>
    <row r="309" spans="1:4" ht="30" customHeight="1">
      <c r="A309" s="61"/>
      <c r="B309" s="61"/>
      <c r="C309" s="57"/>
      <c r="D309" s="8"/>
    </row>
    <row r="310" spans="1:4" ht="30" customHeight="1">
      <c r="A310" s="61"/>
      <c r="B310" s="61"/>
      <c r="C310" s="57"/>
      <c r="D310" s="8"/>
    </row>
    <row r="311" spans="1:4" ht="30" customHeight="1">
      <c r="A311" s="10"/>
      <c r="B311" s="10"/>
      <c r="C311" s="10"/>
      <c r="D311" s="8"/>
    </row>
    <row r="312" spans="1:4" ht="30" customHeight="1">
      <c r="A312" s="8"/>
      <c r="B312" s="8"/>
      <c r="C312" s="8"/>
      <c r="D312" s="8"/>
    </row>
    <row r="313" spans="1:4" ht="30" customHeight="1">
      <c r="A313" s="10"/>
      <c r="B313" s="11"/>
      <c r="C313" s="12"/>
      <c r="D313" s="8"/>
    </row>
    <row r="314" spans="1:4" ht="30" customHeight="1">
      <c r="A314" s="10"/>
      <c r="B314" s="11"/>
      <c r="C314" s="12"/>
      <c r="D314" s="8"/>
    </row>
    <row r="315" spans="1:4" ht="30" customHeight="1">
      <c r="A315" s="10"/>
      <c r="B315" s="11"/>
      <c r="C315" s="12"/>
      <c r="D315" s="8"/>
    </row>
    <row r="316" spans="1:4" ht="30" customHeight="1">
      <c r="A316" s="10"/>
      <c r="B316" s="11"/>
      <c r="C316" s="12"/>
      <c r="D316" s="8"/>
    </row>
    <row r="317" spans="1:4">
      <c r="A317" s="8"/>
      <c r="B317" s="11"/>
      <c r="C317" s="12"/>
      <c r="D317" s="8"/>
    </row>
    <row r="318" spans="1:4">
      <c r="A318" s="8"/>
      <c r="B318" s="8"/>
      <c r="C318" s="8"/>
      <c r="D318" s="8"/>
    </row>
    <row r="319" spans="1:4">
      <c r="A319" s="8"/>
      <c r="B319" s="8"/>
      <c r="C319" s="8"/>
      <c r="D319" s="8"/>
    </row>
    <row r="320" spans="1:4">
      <c r="A320" s="8"/>
      <c r="B320" s="8"/>
      <c r="C320" s="58"/>
      <c r="D320" s="8"/>
    </row>
    <row r="321" spans="1:4">
      <c r="A321" s="8"/>
      <c r="B321" s="8"/>
      <c r="C321" s="58"/>
      <c r="D321" s="8"/>
    </row>
    <row r="322" spans="1:4">
      <c r="A322" s="8"/>
      <c r="B322" s="8"/>
      <c r="C322" s="58"/>
      <c r="D322" s="8"/>
    </row>
    <row r="323" spans="1:4">
      <c r="A323" s="8"/>
      <c r="B323" s="8"/>
      <c r="C323" s="58"/>
      <c r="D323" s="8"/>
    </row>
    <row r="324" spans="1:4">
      <c r="A324" s="8"/>
      <c r="B324" s="8"/>
      <c r="C324" s="48"/>
      <c r="D324" s="8"/>
    </row>
    <row r="325" spans="1:4">
      <c r="A325" s="8"/>
      <c r="B325" s="8"/>
      <c r="C325" s="58"/>
      <c r="D325" s="8"/>
    </row>
    <row r="326" spans="1:4">
      <c r="A326" s="8"/>
      <c r="B326" s="8"/>
      <c r="C326" s="58"/>
      <c r="D326" s="8"/>
    </row>
    <row r="327" spans="1:4">
      <c r="A327" s="8"/>
      <c r="B327" s="8"/>
      <c r="C327" s="8"/>
      <c r="D327" s="8"/>
    </row>
    <row r="328" spans="1:4">
      <c r="A328" s="8"/>
      <c r="B328" s="8"/>
      <c r="C328" s="8"/>
      <c r="D328" s="8"/>
    </row>
    <row r="329" spans="1:4">
      <c r="A329" s="8"/>
      <c r="B329" s="8"/>
      <c r="C329" s="8"/>
      <c r="D329" s="8"/>
    </row>
    <row r="330" spans="1:4">
      <c r="A330" s="8"/>
      <c r="B330" s="8"/>
      <c r="C330" s="8"/>
      <c r="D330" s="8"/>
    </row>
    <row r="331" spans="1:4">
      <c r="A331" s="8"/>
      <c r="B331" s="8"/>
      <c r="C331" s="8"/>
      <c r="D331" s="8"/>
    </row>
    <row r="332" spans="1:4">
      <c r="A332" s="8"/>
      <c r="B332" s="8"/>
      <c r="C332" s="8"/>
      <c r="D332" s="8"/>
    </row>
    <row r="333" spans="1:4">
      <c r="A333" s="8"/>
      <c r="B333" s="8"/>
      <c r="C333" s="8"/>
      <c r="D333" s="8"/>
    </row>
    <row r="334" spans="1:4">
      <c r="A334" s="8"/>
      <c r="B334" s="8"/>
      <c r="C334" s="8"/>
      <c r="D334" s="8"/>
    </row>
    <row r="335" spans="1:4">
      <c r="A335" s="8"/>
      <c r="B335" s="8"/>
      <c r="C335" s="8"/>
      <c r="D335" s="8"/>
    </row>
    <row r="336" spans="1:4">
      <c r="A336" s="8"/>
      <c r="B336" s="8"/>
      <c r="C336" s="8"/>
      <c r="D336" s="8"/>
    </row>
    <row r="337" spans="1:4">
      <c r="A337" s="8"/>
      <c r="B337" s="8"/>
      <c r="C337" s="8"/>
      <c r="D337" s="8"/>
    </row>
    <row r="338" spans="1:4">
      <c r="A338" s="8"/>
      <c r="B338" s="8"/>
      <c r="C338" s="8"/>
      <c r="D338" s="8"/>
    </row>
    <row r="339" spans="1:4">
      <c r="A339" s="8"/>
      <c r="B339" s="8"/>
      <c r="C339" s="8"/>
      <c r="D339" s="8"/>
    </row>
    <row r="340" spans="1:4">
      <c r="A340" s="8"/>
      <c r="B340" s="8"/>
      <c r="C340" s="8"/>
      <c r="D340" s="8"/>
    </row>
    <row r="341" spans="1:4">
      <c r="A341" s="8"/>
      <c r="B341" s="8"/>
      <c r="C341" s="8"/>
      <c r="D341" s="8"/>
    </row>
    <row r="342" spans="1:4">
      <c r="A342" s="8"/>
      <c r="B342" s="8"/>
      <c r="C342" s="8"/>
      <c r="D342" s="8"/>
    </row>
    <row r="343" spans="1:4">
      <c r="A343" s="8"/>
      <c r="B343" s="8"/>
      <c r="C343" s="8"/>
      <c r="D343" s="8"/>
    </row>
    <row r="344" spans="1:4">
      <c r="A344" s="8"/>
      <c r="B344" s="8"/>
      <c r="C344" s="8"/>
      <c r="D344" s="8"/>
    </row>
    <row r="345" spans="1:4">
      <c r="A345" s="8"/>
      <c r="B345" s="8"/>
      <c r="C345" s="8"/>
      <c r="D345" s="8"/>
    </row>
    <row r="346" spans="1:4">
      <c r="A346" s="8"/>
      <c r="B346" s="8"/>
      <c r="C346" s="8"/>
      <c r="D346" s="8"/>
    </row>
    <row r="347" spans="1:4">
      <c r="A347" s="8"/>
      <c r="B347" s="8"/>
      <c r="C347" s="8"/>
      <c r="D347" s="8"/>
    </row>
    <row r="348" spans="1:4">
      <c r="A348" s="8"/>
      <c r="B348" s="8"/>
      <c r="C348" s="8"/>
      <c r="D348" s="8"/>
    </row>
    <row r="349" spans="1:4">
      <c r="A349" s="8"/>
      <c r="B349" s="8"/>
      <c r="C349" s="8"/>
      <c r="D349" s="8"/>
    </row>
    <row r="350" spans="1:4">
      <c r="A350" s="8"/>
      <c r="B350" s="8"/>
      <c r="C350" s="8"/>
      <c r="D350" s="8"/>
    </row>
    <row r="351" spans="1:4">
      <c r="A351" s="8"/>
      <c r="B351" s="8"/>
      <c r="C351" s="8"/>
      <c r="D351" s="8"/>
    </row>
    <row r="352" spans="1:4">
      <c r="A352" s="8"/>
      <c r="B352" s="8"/>
      <c r="C352" s="8"/>
      <c r="D352" s="8"/>
    </row>
    <row r="353" spans="1:4">
      <c r="A353" s="8"/>
      <c r="B353" s="8"/>
      <c r="C353" s="8"/>
      <c r="D353" s="8"/>
    </row>
    <row r="354" spans="1:4">
      <c r="A354" s="8"/>
      <c r="B354" s="8"/>
      <c r="C354" s="8"/>
      <c r="D354" s="8"/>
    </row>
    <row r="355" spans="1:4">
      <c r="A355" s="8"/>
      <c r="B355" s="8"/>
      <c r="C355" s="8"/>
      <c r="D355" s="8"/>
    </row>
    <row r="356" spans="1:4">
      <c r="A356" s="8"/>
      <c r="B356" s="8"/>
      <c r="C356" s="8"/>
      <c r="D356" s="8"/>
    </row>
    <row r="357" spans="1:4">
      <c r="A357" s="8"/>
      <c r="B357" s="8"/>
      <c r="C357" s="8"/>
      <c r="D357" s="8"/>
    </row>
    <row r="358" spans="1:4">
      <c r="A358" s="8"/>
      <c r="B358" s="8"/>
      <c r="C358" s="8"/>
      <c r="D358" s="8"/>
    </row>
    <row r="359" spans="1:4">
      <c r="A359" s="8"/>
      <c r="B359" s="8"/>
      <c r="C359" s="8"/>
      <c r="D359" s="8"/>
    </row>
    <row r="360" spans="1:4">
      <c r="A360" s="8"/>
      <c r="B360" s="8"/>
      <c r="C360" s="8"/>
      <c r="D360" s="8"/>
    </row>
    <row r="361" spans="1:4">
      <c r="A361" s="8"/>
      <c r="B361" s="8"/>
      <c r="C361" s="8"/>
      <c r="D361" s="8"/>
    </row>
    <row r="362" spans="1:4">
      <c r="A362" s="8"/>
      <c r="B362" s="8"/>
      <c r="C362" s="8"/>
      <c r="D362" s="8"/>
    </row>
    <row r="363" spans="1:4">
      <c r="A363" s="8"/>
      <c r="B363" s="8"/>
      <c r="C363" s="8"/>
      <c r="D363" s="8"/>
    </row>
    <row r="364" spans="1:4">
      <c r="A364" s="8"/>
      <c r="B364" s="8"/>
      <c r="C364" s="8"/>
      <c r="D364" s="8"/>
    </row>
    <row r="365" spans="1:4">
      <c r="A365" s="8"/>
      <c r="B365" s="8"/>
      <c r="C365" s="8"/>
      <c r="D365" s="8"/>
    </row>
    <row r="366" spans="1:4">
      <c r="A366" s="8"/>
      <c r="B366" s="8"/>
      <c r="C366" s="8"/>
      <c r="D366" s="8"/>
    </row>
    <row r="367" spans="1:4">
      <c r="A367" s="8"/>
      <c r="B367" s="8"/>
      <c r="C367" s="8"/>
      <c r="D367" s="8"/>
    </row>
    <row r="368" spans="1:4">
      <c r="A368" s="8"/>
      <c r="B368" s="8"/>
      <c r="C368" s="8"/>
      <c r="D368" s="8"/>
    </row>
    <row r="369" spans="1:4">
      <c r="A369" s="8"/>
      <c r="B369" s="8"/>
      <c r="C369" s="8"/>
      <c r="D369" s="8"/>
    </row>
    <row r="370" spans="1:4">
      <c r="A370" s="8"/>
      <c r="B370" s="8"/>
      <c r="C370" s="8"/>
      <c r="D370" s="8"/>
    </row>
    <row r="371" spans="1:4">
      <c r="A371" s="8"/>
      <c r="B371" s="8"/>
      <c r="C371" s="8"/>
      <c r="D371" s="8"/>
    </row>
    <row r="372" spans="1:4">
      <c r="A372" s="8"/>
      <c r="B372" s="8"/>
      <c r="C372" s="8"/>
      <c r="D372" s="8"/>
    </row>
    <row r="373" spans="1:4">
      <c r="A373" s="8"/>
      <c r="B373" s="8"/>
      <c r="C373" s="8"/>
      <c r="D373" s="8"/>
    </row>
    <row r="374" spans="1:4">
      <c r="A374" s="8"/>
      <c r="B374" s="8"/>
      <c r="C374" s="8"/>
      <c r="D374" s="8"/>
    </row>
    <row r="375" spans="1:4">
      <c r="A375" s="8"/>
      <c r="B375" s="8"/>
      <c r="C375" s="8"/>
      <c r="D375" s="8"/>
    </row>
    <row r="376" spans="1:4">
      <c r="A376" s="8"/>
      <c r="B376" s="8"/>
      <c r="C376" s="8"/>
      <c r="D376" s="8"/>
    </row>
    <row r="377" spans="1:4">
      <c r="A377" s="8"/>
      <c r="B377" s="8"/>
      <c r="C377" s="8"/>
      <c r="D377" s="8"/>
    </row>
    <row r="378" spans="1:4">
      <c r="A378" s="8"/>
      <c r="B378" s="8"/>
      <c r="C378" s="8"/>
      <c r="D378" s="8"/>
    </row>
  </sheetData>
  <mergeCells count="6">
    <mergeCell ref="A3:C3"/>
    <mergeCell ref="A59:C59"/>
    <mergeCell ref="E8:E9"/>
    <mergeCell ref="F8:F9"/>
    <mergeCell ref="A8:A9"/>
    <mergeCell ref="B8:B9"/>
  </mergeCells>
  <pageMargins left="0.31496062992125984" right="0.31496062992125984" top="0.35433070866141736" bottom="0.35433070866141736" header="0.31496062992125984" footer="0.31496062992125984"/>
  <pageSetup paperSize="5" scale="95" orientation="portrait" horizontalDpi="4294967293" r:id="rId1"/>
  <rowBreaks count="1" manualBreakCount="1">
    <brk id="59" max="26" man="1"/>
  </rowBreaks>
  <drawing r:id="rId2"/>
</worksheet>
</file>

<file path=xl/worksheets/sheet5.xml><?xml version="1.0" encoding="utf-8"?>
<worksheet xmlns="http://schemas.openxmlformats.org/spreadsheetml/2006/main" xmlns:r="http://schemas.openxmlformats.org/officeDocument/2006/relationships">
  <dimension ref="A1:O333"/>
  <sheetViews>
    <sheetView tabSelected="1" view="pageBreakPreview" topLeftCell="A29" zoomScale="98" zoomScaleSheetLayoutView="98" workbookViewId="0">
      <selection sqref="A1:O48"/>
    </sheetView>
  </sheetViews>
  <sheetFormatPr defaultRowHeight="15"/>
  <cols>
    <col min="1" max="1" width="7.5703125" customWidth="1"/>
    <col min="2" max="2" width="46.28515625" customWidth="1"/>
    <col min="3" max="3" width="19.85546875" customWidth="1"/>
    <col min="4" max="4" width="7.28515625" customWidth="1"/>
    <col min="5" max="5" width="1.5703125" customWidth="1"/>
    <col min="6" max="6" width="5.28515625" customWidth="1"/>
    <col min="7" max="7" width="2" customWidth="1"/>
    <col min="8" max="8" width="7.85546875" customWidth="1"/>
    <col min="9" max="9" width="7.85546875" style="35" customWidth="1"/>
    <col min="10" max="10" width="13.140625" customWidth="1"/>
    <col min="11" max="11" width="7" style="35" customWidth="1"/>
    <col min="12" max="12" width="7" customWidth="1"/>
    <col min="13" max="13" width="12.42578125" customWidth="1"/>
    <col min="14" max="14" width="17.42578125" customWidth="1"/>
    <col min="15" max="15" width="20.5703125" customWidth="1"/>
  </cols>
  <sheetData>
    <row r="1" spans="1:15">
      <c r="A1" s="35" t="s">
        <v>526</v>
      </c>
    </row>
    <row r="3" spans="1:15" ht="18.75">
      <c r="A3" s="893" t="s">
        <v>62</v>
      </c>
      <c r="B3" s="893"/>
      <c r="C3" s="893"/>
      <c r="D3" s="893"/>
      <c r="E3" s="893"/>
      <c r="F3" s="893"/>
      <c r="G3" s="893"/>
      <c r="H3" s="893"/>
      <c r="I3" s="893"/>
      <c r="J3" s="893"/>
      <c r="K3" s="893"/>
      <c r="L3" s="893"/>
      <c r="M3" s="893"/>
      <c r="N3" s="893"/>
      <c r="O3" s="893"/>
    </row>
    <row r="5" spans="1:15">
      <c r="A5" t="s">
        <v>41</v>
      </c>
      <c r="C5" t="s">
        <v>12</v>
      </c>
    </row>
    <row r="6" spans="1:15">
      <c r="A6" t="s">
        <v>42</v>
      </c>
      <c r="C6" t="s">
        <v>310</v>
      </c>
    </row>
    <row r="8" spans="1:15" ht="45" customHeight="1">
      <c r="A8" s="17" t="s">
        <v>4</v>
      </c>
      <c r="B8" s="17" t="s">
        <v>45</v>
      </c>
      <c r="C8" s="18" t="s">
        <v>63</v>
      </c>
      <c r="D8" s="899" t="s">
        <v>64</v>
      </c>
      <c r="E8" s="900"/>
      <c r="F8" s="900"/>
      <c r="G8" s="900"/>
      <c r="H8" s="900"/>
      <c r="I8" s="901"/>
      <c r="J8" s="18" t="s">
        <v>65</v>
      </c>
      <c r="K8" s="895" t="s">
        <v>66</v>
      </c>
      <c r="L8" s="896"/>
      <c r="M8" s="17" t="s">
        <v>67</v>
      </c>
      <c r="N8" s="17" t="s">
        <v>68</v>
      </c>
      <c r="O8" s="17" t="s">
        <v>8</v>
      </c>
    </row>
    <row r="9" spans="1:15" ht="24" customHeight="1">
      <c r="A9" s="17">
        <v>1</v>
      </c>
      <c r="B9" s="17">
        <v>2</v>
      </c>
      <c r="C9" s="17">
        <v>3</v>
      </c>
      <c r="D9" s="902">
        <v>4</v>
      </c>
      <c r="E9" s="903"/>
      <c r="F9" s="903"/>
      <c r="G9" s="903"/>
      <c r="H9" s="903"/>
      <c r="I9" s="904"/>
      <c r="J9" s="17">
        <v>5</v>
      </c>
      <c r="K9" s="897">
        <v>6</v>
      </c>
      <c r="L9" s="898"/>
      <c r="M9" s="17">
        <v>7</v>
      </c>
      <c r="N9" s="17">
        <v>8</v>
      </c>
      <c r="O9" s="17">
        <v>9</v>
      </c>
    </row>
    <row r="10" spans="1:15" ht="24" customHeight="1">
      <c r="A10" s="464">
        <v>1</v>
      </c>
      <c r="B10" s="463" t="s">
        <v>46</v>
      </c>
      <c r="C10" s="22">
        <f>'4, FORM C Rekap Beban Kerja'!C11</f>
        <v>1412</v>
      </c>
      <c r="D10" s="944">
        <f>SUM(C10)</f>
        <v>1412</v>
      </c>
      <c r="E10" s="945" t="s">
        <v>69</v>
      </c>
      <c r="F10" s="946">
        <v>1300</v>
      </c>
      <c r="G10" s="946" t="s">
        <v>72</v>
      </c>
      <c r="H10" s="711">
        <f>SUM(D10/F10)</f>
        <v>1.0861538461538462</v>
      </c>
      <c r="I10" s="947">
        <f>H10*1300</f>
        <v>1412.0000000000002</v>
      </c>
      <c r="J10" s="712">
        <v>1</v>
      </c>
      <c r="K10" s="713">
        <v>1</v>
      </c>
      <c r="L10" s="714">
        <f>J10-K10</f>
        <v>0</v>
      </c>
      <c r="M10" s="19">
        <f>C10/I10</f>
        <v>0.99999999999999989</v>
      </c>
      <c r="N10" s="19" t="s">
        <v>71</v>
      </c>
      <c r="O10" s="20" t="s">
        <v>1398</v>
      </c>
    </row>
    <row r="11" spans="1:15" ht="24" customHeight="1">
      <c r="A11" s="465" t="s">
        <v>928</v>
      </c>
      <c r="B11" s="328" t="s">
        <v>311</v>
      </c>
      <c r="C11" s="22">
        <f>'4, FORM C Rekap Beban Kerja'!C12</f>
        <v>1328.5</v>
      </c>
      <c r="D11" s="944">
        <f t="shared" ref="D11:D32" si="0">SUM(C11)</f>
        <v>1328.5</v>
      </c>
      <c r="E11" s="945" t="s">
        <v>69</v>
      </c>
      <c r="F11" s="946">
        <v>1300</v>
      </c>
      <c r="G11" s="946" t="s">
        <v>72</v>
      </c>
      <c r="H11" s="715">
        <f t="shared" ref="H11:H32" si="1">SUM(D11/F11)</f>
        <v>1.0219230769230769</v>
      </c>
      <c r="I11" s="947">
        <f t="shared" ref="I11:I25" si="2">H11*1300</f>
        <v>1328.5</v>
      </c>
      <c r="J11" s="712">
        <v>1</v>
      </c>
      <c r="K11" s="716">
        <v>1</v>
      </c>
      <c r="L11" s="717">
        <f t="shared" ref="L11:L39" si="3">J11-K11</f>
        <v>0</v>
      </c>
      <c r="M11" s="50">
        <f t="shared" ref="M11:M24" si="4">C11/I11</f>
        <v>1</v>
      </c>
      <c r="N11" s="19" t="s">
        <v>71</v>
      </c>
      <c r="O11" s="20" t="s">
        <v>1398</v>
      </c>
    </row>
    <row r="12" spans="1:15" ht="24" customHeight="1">
      <c r="A12" s="327"/>
      <c r="B12" s="457" t="s">
        <v>1385</v>
      </c>
      <c r="C12" s="22">
        <f>'4, FORM C Rekap Beban Kerja'!C13</f>
        <v>1303</v>
      </c>
      <c r="D12" s="944">
        <f t="shared" si="0"/>
        <v>1303</v>
      </c>
      <c r="E12" s="945" t="s">
        <v>69</v>
      </c>
      <c r="F12" s="946">
        <v>1300</v>
      </c>
      <c r="G12" s="946" t="s">
        <v>72</v>
      </c>
      <c r="H12" s="715">
        <f t="shared" si="1"/>
        <v>1.0023076923076923</v>
      </c>
      <c r="I12" s="947">
        <f t="shared" si="2"/>
        <v>1303</v>
      </c>
      <c r="J12" s="712">
        <v>0</v>
      </c>
      <c r="K12" s="716">
        <v>1</v>
      </c>
      <c r="L12" s="714">
        <f t="shared" si="3"/>
        <v>-1</v>
      </c>
      <c r="M12" s="50">
        <f t="shared" si="4"/>
        <v>1</v>
      </c>
      <c r="N12" s="50" t="s">
        <v>1626</v>
      </c>
      <c r="O12" s="324" t="s">
        <v>52</v>
      </c>
    </row>
    <row r="13" spans="1:15" s="35" customFormat="1" ht="24" customHeight="1">
      <c r="A13" s="62"/>
      <c r="B13" s="37" t="s">
        <v>61</v>
      </c>
      <c r="C13" s="22">
        <f>'4, FORM C Rekap Beban Kerja'!C14</f>
        <v>2601.6999999999998</v>
      </c>
      <c r="D13" s="944">
        <f t="shared" ref="D13:D16" si="5">SUM(C13)</f>
        <v>2601.6999999999998</v>
      </c>
      <c r="E13" s="945" t="s">
        <v>69</v>
      </c>
      <c r="F13" s="946">
        <v>1300</v>
      </c>
      <c r="G13" s="946" t="s">
        <v>72</v>
      </c>
      <c r="H13" s="715">
        <f t="shared" ref="H13:H16" si="6">SUM(D13/F13)</f>
        <v>2.0013076923076922</v>
      </c>
      <c r="I13" s="947">
        <f t="shared" si="2"/>
        <v>2601.6999999999998</v>
      </c>
      <c r="J13" s="712">
        <v>2</v>
      </c>
      <c r="K13" s="718">
        <v>2</v>
      </c>
      <c r="L13" s="714">
        <f t="shared" si="3"/>
        <v>0</v>
      </c>
      <c r="M13" s="50">
        <v>2</v>
      </c>
      <c r="N13" s="50" t="s">
        <v>71</v>
      </c>
      <c r="O13" s="20" t="s">
        <v>1398</v>
      </c>
    </row>
    <row r="14" spans="1:15" s="35" customFormat="1" ht="24" customHeight="1">
      <c r="A14" s="465" t="s">
        <v>929</v>
      </c>
      <c r="B14" s="328" t="s">
        <v>312</v>
      </c>
      <c r="C14" s="22">
        <f>'4, FORM C Rekap Beban Kerja'!C15</f>
        <v>1314</v>
      </c>
      <c r="D14" s="944">
        <f t="shared" si="5"/>
        <v>1314</v>
      </c>
      <c r="E14" s="945" t="s">
        <v>69</v>
      </c>
      <c r="F14" s="946">
        <v>1300</v>
      </c>
      <c r="G14" s="946" t="s">
        <v>72</v>
      </c>
      <c r="H14" s="715">
        <f t="shared" si="6"/>
        <v>1.0107692307692309</v>
      </c>
      <c r="I14" s="947">
        <f t="shared" si="2"/>
        <v>1314.0000000000002</v>
      </c>
      <c r="J14" s="712">
        <v>1</v>
      </c>
      <c r="K14" s="716">
        <v>1</v>
      </c>
      <c r="L14" s="714">
        <f t="shared" si="3"/>
        <v>0</v>
      </c>
      <c r="M14" s="50">
        <f t="shared" si="4"/>
        <v>0.99999999999999978</v>
      </c>
      <c r="N14" s="50" t="s">
        <v>71</v>
      </c>
      <c r="O14" s="20" t="s">
        <v>1398</v>
      </c>
    </row>
    <row r="15" spans="1:15" s="35" customFormat="1" ht="24" customHeight="1">
      <c r="A15" s="327"/>
      <c r="B15" s="63" t="s">
        <v>969</v>
      </c>
      <c r="C15" s="22">
        <f>'4, FORM C Rekap Beban Kerja'!C16</f>
        <v>1308</v>
      </c>
      <c r="D15" s="944">
        <f t="shared" si="5"/>
        <v>1308</v>
      </c>
      <c r="E15" s="945" t="s">
        <v>69</v>
      </c>
      <c r="F15" s="946">
        <v>1300</v>
      </c>
      <c r="G15" s="946" t="s">
        <v>72</v>
      </c>
      <c r="H15" s="715">
        <f t="shared" si="6"/>
        <v>1.0061538461538462</v>
      </c>
      <c r="I15" s="947">
        <f t="shared" si="2"/>
        <v>1308</v>
      </c>
      <c r="J15" s="712">
        <v>0</v>
      </c>
      <c r="K15" s="716">
        <v>1</v>
      </c>
      <c r="L15" s="714">
        <f t="shared" si="3"/>
        <v>-1</v>
      </c>
      <c r="M15" s="50">
        <f t="shared" si="4"/>
        <v>1</v>
      </c>
      <c r="N15" s="50" t="s">
        <v>1626</v>
      </c>
      <c r="O15" s="324" t="s">
        <v>52</v>
      </c>
    </row>
    <row r="16" spans="1:15" s="35" customFormat="1" ht="24" customHeight="1">
      <c r="A16" s="62"/>
      <c r="B16" s="37" t="s">
        <v>61</v>
      </c>
      <c r="C16" s="22">
        <f>'4, FORM C Rekap Beban Kerja'!C17</f>
        <v>2594.4</v>
      </c>
      <c r="D16" s="944">
        <f t="shared" si="5"/>
        <v>2594.4</v>
      </c>
      <c r="E16" s="945" t="s">
        <v>69</v>
      </c>
      <c r="F16" s="946">
        <v>1300</v>
      </c>
      <c r="G16" s="946" t="s">
        <v>72</v>
      </c>
      <c r="H16" s="715">
        <f t="shared" si="6"/>
        <v>1.9956923076923077</v>
      </c>
      <c r="I16" s="947">
        <f t="shared" si="2"/>
        <v>2594.4</v>
      </c>
      <c r="J16" s="712">
        <v>2</v>
      </c>
      <c r="K16" s="718">
        <v>2</v>
      </c>
      <c r="L16" s="714">
        <f t="shared" si="3"/>
        <v>0</v>
      </c>
      <c r="M16" s="50">
        <v>2</v>
      </c>
      <c r="N16" s="50" t="s">
        <v>71</v>
      </c>
      <c r="O16" s="20" t="s">
        <v>1398</v>
      </c>
    </row>
    <row r="17" spans="1:15" s="35" customFormat="1" ht="24" customHeight="1">
      <c r="A17" s="465" t="s">
        <v>930</v>
      </c>
      <c r="B17" s="328" t="s">
        <v>49</v>
      </c>
      <c r="C17" s="109">
        <f>'4, FORM C Rekap Beban Kerja'!C18</f>
        <v>1346</v>
      </c>
      <c r="D17" s="944">
        <f t="shared" ref="D17" si="7">SUM(C17)</f>
        <v>1346</v>
      </c>
      <c r="E17" s="945" t="s">
        <v>69</v>
      </c>
      <c r="F17" s="946">
        <v>1300</v>
      </c>
      <c r="G17" s="946" t="s">
        <v>72</v>
      </c>
      <c r="H17" s="715">
        <f t="shared" ref="H17" si="8">SUM(D17/F17)</f>
        <v>1.0353846153846153</v>
      </c>
      <c r="I17" s="947">
        <f t="shared" si="2"/>
        <v>1346</v>
      </c>
      <c r="J17" s="719">
        <v>1</v>
      </c>
      <c r="K17" s="716">
        <v>1</v>
      </c>
      <c r="L17" s="714">
        <f t="shared" si="3"/>
        <v>0</v>
      </c>
      <c r="M17" s="50">
        <f t="shared" si="4"/>
        <v>1</v>
      </c>
      <c r="N17" s="50" t="s">
        <v>71</v>
      </c>
      <c r="O17" s="20" t="s">
        <v>1398</v>
      </c>
    </row>
    <row r="18" spans="1:15" ht="38.25" customHeight="1">
      <c r="A18" s="62"/>
      <c r="B18" s="458" t="s">
        <v>1348</v>
      </c>
      <c r="C18" s="22">
        <f>'4, FORM C Rekap Beban Kerja'!C19</f>
        <v>1334</v>
      </c>
      <c r="D18" s="944">
        <f t="shared" si="0"/>
        <v>1334</v>
      </c>
      <c r="E18" s="945" t="s">
        <v>69</v>
      </c>
      <c r="F18" s="946">
        <v>1300</v>
      </c>
      <c r="G18" s="946" t="s">
        <v>72</v>
      </c>
      <c r="H18" s="715">
        <f t="shared" si="1"/>
        <v>1.0261538461538462</v>
      </c>
      <c r="I18" s="947">
        <f t="shared" si="2"/>
        <v>1334</v>
      </c>
      <c r="J18" s="712">
        <v>1</v>
      </c>
      <c r="K18" s="716">
        <v>1</v>
      </c>
      <c r="L18" s="717">
        <f t="shared" si="3"/>
        <v>0</v>
      </c>
      <c r="M18" s="50">
        <f t="shared" si="4"/>
        <v>1</v>
      </c>
      <c r="N18" s="19" t="s">
        <v>71</v>
      </c>
      <c r="O18" s="20" t="s">
        <v>1398</v>
      </c>
    </row>
    <row r="19" spans="1:15" s="35" customFormat="1" ht="24" customHeight="1">
      <c r="A19" s="62"/>
      <c r="B19" s="37" t="s">
        <v>61</v>
      </c>
      <c r="C19" s="22">
        <f>'4, FORM C Rekap Beban Kerja'!C20</f>
        <v>1305.3</v>
      </c>
      <c r="D19" s="944">
        <f t="shared" ref="D19:D21" si="9">SUM(C19)</f>
        <v>1305.3</v>
      </c>
      <c r="E19" s="945" t="s">
        <v>69</v>
      </c>
      <c r="F19" s="946">
        <v>1300</v>
      </c>
      <c r="G19" s="946" t="s">
        <v>72</v>
      </c>
      <c r="H19" s="715">
        <f t="shared" ref="H19:H21" si="10">SUM(D19/F19)</f>
        <v>1.0040769230769231</v>
      </c>
      <c r="I19" s="947">
        <f t="shared" si="2"/>
        <v>1305.3</v>
      </c>
      <c r="J19" s="712">
        <v>1</v>
      </c>
      <c r="K19" s="718">
        <v>1</v>
      </c>
      <c r="L19" s="717">
        <f t="shared" si="3"/>
        <v>0</v>
      </c>
      <c r="M19" s="50">
        <f t="shared" si="4"/>
        <v>1</v>
      </c>
      <c r="N19" s="50" t="s">
        <v>71</v>
      </c>
      <c r="O19" s="20" t="s">
        <v>1398</v>
      </c>
    </row>
    <row r="20" spans="1:15" s="35" customFormat="1" ht="24" customHeight="1">
      <c r="A20" s="465" t="s">
        <v>931</v>
      </c>
      <c r="B20" s="328" t="s">
        <v>50</v>
      </c>
      <c r="C20" s="22">
        <f>'4, FORM C Rekap Beban Kerja'!C21</f>
        <v>1366</v>
      </c>
      <c r="D20" s="944">
        <f t="shared" si="9"/>
        <v>1366</v>
      </c>
      <c r="E20" s="945" t="s">
        <v>69</v>
      </c>
      <c r="F20" s="946">
        <v>1300</v>
      </c>
      <c r="G20" s="946" t="s">
        <v>72</v>
      </c>
      <c r="H20" s="715">
        <f t="shared" si="10"/>
        <v>1.0507692307692307</v>
      </c>
      <c r="I20" s="947">
        <f t="shared" si="2"/>
        <v>1365.9999999999998</v>
      </c>
      <c r="J20" s="712">
        <v>1</v>
      </c>
      <c r="K20" s="716">
        <v>1</v>
      </c>
      <c r="L20" s="717">
        <f t="shared" si="3"/>
        <v>0</v>
      </c>
      <c r="M20" s="50">
        <f t="shared" si="4"/>
        <v>1.0000000000000002</v>
      </c>
      <c r="N20" s="50" t="s">
        <v>71</v>
      </c>
      <c r="O20" s="20" t="s">
        <v>1398</v>
      </c>
    </row>
    <row r="21" spans="1:15" s="35" customFormat="1" ht="33.75" customHeight="1">
      <c r="A21" s="62"/>
      <c r="B21" s="458" t="s">
        <v>1396</v>
      </c>
      <c r="C21" s="22">
        <f>'4, FORM C Rekap Beban Kerja'!C22</f>
        <v>1348.4</v>
      </c>
      <c r="D21" s="944">
        <f t="shared" si="9"/>
        <v>1348.4</v>
      </c>
      <c r="E21" s="945" t="s">
        <v>69</v>
      </c>
      <c r="F21" s="946">
        <v>1300</v>
      </c>
      <c r="G21" s="946" t="s">
        <v>72</v>
      </c>
      <c r="H21" s="715">
        <f t="shared" si="10"/>
        <v>1.0372307692307694</v>
      </c>
      <c r="I21" s="947">
        <f t="shared" si="2"/>
        <v>1348.4000000000003</v>
      </c>
      <c r="J21" s="712">
        <v>1</v>
      </c>
      <c r="K21" s="716">
        <v>0</v>
      </c>
      <c r="L21" s="717">
        <f t="shared" si="3"/>
        <v>1</v>
      </c>
      <c r="M21" s="50">
        <f t="shared" si="4"/>
        <v>0.99999999999999978</v>
      </c>
      <c r="N21" s="50" t="s">
        <v>71</v>
      </c>
      <c r="O21" s="20" t="s">
        <v>923</v>
      </c>
    </row>
    <row r="22" spans="1:15" ht="24" customHeight="1">
      <c r="A22" s="62"/>
      <c r="B22" s="37" t="s">
        <v>1397</v>
      </c>
      <c r="C22" s="22">
        <f>'4, FORM C Rekap Beban Kerja'!C23</f>
        <v>2622.4</v>
      </c>
      <c r="D22" s="944">
        <f t="shared" si="0"/>
        <v>2622.4</v>
      </c>
      <c r="E22" s="945" t="s">
        <v>69</v>
      </c>
      <c r="F22" s="946">
        <v>1300</v>
      </c>
      <c r="G22" s="946" t="s">
        <v>72</v>
      </c>
      <c r="H22" s="715">
        <f t="shared" si="1"/>
        <v>2.0172307692307694</v>
      </c>
      <c r="I22" s="947">
        <f t="shared" si="2"/>
        <v>2622.4</v>
      </c>
      <c r="J22" s="712">
        <v>2</v>
      </c>
      <c r="K22" s="716">
        <v>2</v>
      </c>
      <c r="L22" s="717">
        <f t="shared" si="3"/>
        <v>0</v>
      </c>
      <c r="M22" s="50">
        <v>2</v>
      </c>
      <c r="N22" s="19" t="s">
        <v>71</v>
      </c>
      <c r="O22" s="20" t="s">
        <v>923</v>
      </c>
    </row>
    <row r="23" spans="1:15" s="35" customFormat="1" ht="24" customHeight="1">
      <c r="A23" s="465" t="s">
        <v>932</v>
      </c>
      <c r="B23" s="328" t="s">
        <v>313</v>
      </c>
      <c r="C23" s="22">
        <f>'4, FORM C Rekap Beban Kerja'!C24</f>
        <v>1292</v>
      </c>
      <c r="D23" s="944">
        <f t="shared" ref="D23:D24" si="11">SUM(C23)</f>
        <v>1292</v>
      </c>
      <c r="E23" s="945" t="s">
        <v>69</v>
      </c>
      <c r="F23" s="946">
        <v>1300</v>
      </c>
      <c r="G23" s="946" t="s">
        <v>72</v>
      </c>
      <c r="H23" s="715">
        <f t="shared" ref="H23:H24" si="12">SUM(D23/F23)</f>
        <v>0.99384615384615382</v>
      </c>
      <c r="I23" s="947">
        <f t="shared" si="2"/>
        <v>1292</v>
      </c>
      <c r="J23" s="712">
        <v>0</v>
      </c>
      <c r="K23" s="718">
        <v>0</v>
      </c>
      <c r="L23" s="717">
        <f t="shared" si="3"/>
        <v>0</v>
      </c>
      <c r="M23" s="50">
        <f t="shared" si="4"/>
        <v>1</v>
      </c>
      <c r="N23" s="50" t="s">
        <v>71</v>
      </c>
      <c r="O23" s="324" t="s">
        <v>52</v>
      </c>
    </row>
    <row r="24" spans="1:15" s="35" customFormat="1" ht="27" customHeight="1">
      <c r="A24" s="327"/>
      <c r="B24" s="457" t="s">
        <v>1389</v>
      </c>
      <c r="C24" s="22">
        <f>'4, FORM C Rekap Beban Kerja'!C25</f>
        <v>1244</v>
      </c>
      <c r="D24" s="944">
        <f t="shared" si="11"/>
        <v>1244</v>
      </c>
      <c r="E24" s="945" t="s">
        <v>69</v>
      </c>
      <c r="F24" s="946">
        <v>1300</v>
      </c>
      <c r="G24" s="946" t="s">
        <v>72</v>
      </c>
      <c r="H24" s="715">
        <f t="shared" si="12"/>
        <v>0.95692307692307688</v>
      </c>
      <c r="I24" s="947">
        <f t="shared" si="2"/>
        <v>1244</v>
      </c>
      <c r="J24" s="712">
        <v>0</v>
      </c>
      <c r="K24" s="718">
        <v>1</v>
      </c>
      <c r="L24" s="717">
        <f t="shared" si="3"/>
        <v>-1</v>
      </c>
      <c r="M24" s="50">
        <f t="shared" si="4"/>
        <v>1</v>
      </c>
      <c r="N24" s="50" t="s">
        <v>1626</v>
      </c>
      <c r="O24" s="324" t="s">
        <v>52</v>
      </c>
    </row>
    <row r="25" spans="1:15" ht="24" customHeight="1">
      <c r="A25" s="62"/>
      <c r="B25" s="37" t="s">
        <v>61</v>
      </c>
      <c r="C25" s="22">
        <f>'4, FORM C Rekap Beban Kerja'!C26</f>
        <v>2628</v>
      </c>
      <c r="D25" s="944">
        <f t="shared" si="0"/>
        <v>2628</v>
      </c>
      <c r="E25" s="945" t="s">
        <v>69</v>
      </c>
      <c r="F25" s="946">
        <v>1300</v>
      </c>
      <c r="G25" s="946" t="s">
        <v>72</v>
      </c>
      <c r="H25" s="715">
        <f t="shared" si="1"/>
        <v>2.0215384615384617</v>
      </c>
      <c r="I25" s="947">
        <f t="shared" si="2"/>
        <v>2628.0000000000005</v>
      </c>
      <c r="J25" s="712">
        <v>2</v>
      </c>
      <c r="K25" s="713">
        <v>2</v>
      </c>
      <c r="L25" s="714">
        <f t="shared" si="3"/>
        <v>0</v>
      </c>
      <c r="M25" s="50">
        <v>2</v>
      </c>
      <c r="N25" s="19" t="s">
        <v>71</v>
      </c>
      <c r="O25" s="20" t="s">
        <v>1628</v>
      </c>
    </row>
    <row r="26" spans="1:15" s="35" customFormat="1" ht="24" customHeight="1">
      <c r="A26" s="459"/>
      <c r="B26" s="37"/>
      <c r="C26" s="22"/>
      <c r="D26" s="944"/>
      <c r="E26" s="945"/>
      <c r="F26" s="946"/>
      <c r="G26" s="946"/>
      <c r="H26" s="715"/>
      <c r="I26" s="947"/>
      <c r="J26" s="712"/>
      <c r="K26" s="720"/>
      <c r="L26" s="721"/>
      <c r="M26" s="469"/>
      <c r="N26" s="50"/>
      <c r="O26" s="20"/>
    </row>
    <row r="27" spans="1:15" s="35" customFormat="1" ht="24" customHeight="1">
      <c r="A27" s="328">
        <v>2</v>
      </c>
      <c r="B27" s="328" t="s">
        <v>47</v>
      </c>
      <c r="C27" s="22">
        <f>'4, FORM C Rekap Beban Kerja'!C28</f>
        <v>1399.5</v>
      </c>
      <c r="D27" s="944">
        <f t="shared" ref="D27:D29" si="13">SUM(C27)</f>
        <v>1399.5</v>
      </c>
      <c r="E27" s="945" t="s">
        <v>69</v>
      </c>
      <c r="F27" s="946">
        <v>1300</v>
      </c>
      <c r="G27" s="946" t="s">
        <v>72</v>
      </c>
      <c r="H27" s="715">
        <f t="shared" ref="H27:H29" si="14">SUM(D27/F27)</f>
        <v>1.0765384615384614</v>
      </c>
      <c r="I27" s="947">
        <f t="shared" ref="I27:I40" si="15">H27*1300</f>
        <v>1399.4999999999998</v>
      </c>
      <c r="J27" s="712">
        <v>1</v>
      </c>
      <c r="K27" s="716">
        <v>1</v>
      </c>
      <c r="L27" s="722">
        <f t="shared" si="3"/>
        <v>0</v>
      </c>
      <c r="M27" s="50">
        <f t="shared" ref="M27:M39" si="16">C27/I27</f>
        <v>1.0000000000000002</v>
      </c>
      <c r="N27" s="50" t="s">
        <v>71</v>
      </c>
      <c r="O27" s="20" t="s">
        <v>1398</v>
      </c>
    </row>
    <row r="28" spans="1:15" s="35" customFormat="1" ht="24" customHeight="1">
      <c r="A28" s="465" t="s">
        <v>933</v>
      </c>
      <c r="B28" s="460" t="s">
        <v>515</v>
      </c>
      <c r="C28" s="22">
        <f>'4, FORM C Rekap Beban Kerja'!C29</f>
        <v>1330.1666666666665</v>
      </c>
      <c r="D28" s="944">
        <f t="shared" si="13"/>
        <v>1330.1666666666665</v>
      </c>
      <c r="E28" s="945" t="s">
        <v>69</v>
      </c>
      <c r="F28" s="946">
        <v>1300</v>
      </c>
      <c r="G28" s="946" t="s">
        <v>72</v>
      </c>
      <c r="H28" s="715">
        <f t="shared" si="14"/>
        <v>1.023205128205128</v>
      </c>
      <c r="I28" s="947">
        <f t="shared" si="15"/>
        <v>1330.1666666666663</v>
      </c>
      <c r="J28" s="712">
        <v>1</v>
      </c>
      <c r="K28" s="716">
        <v>1</v>
      </c>
      <c r="L28" s="721">
        <f t="shared" si="3"/>
        <v>0</v>
      </c>
      <c r="M28" s="50">
        <f t="shared" si="16"/>
        <v>1.0000000000000002</v>
      </c>
      <c r="N28" s="50" t="s">
        <v>71</v>
      </c>
      <c r="O28" s="20" t="s">
        <v>1398</v>
      </c>
    </row>
    <row r="29" spans="1:15" s="35" customFormat="1" ht="24" customHeight="1">
      <c r="A29" s="62"/>
      <c r="B29" s="461" t="s">
        <v>61</v>
      </c>
      <c r="C29" s="22">
        <f>'4, FORM C Rekap Beban Kerja'!C30</f>
        <v>1300.3600000000001</v>
      </c>
      <c r="D29" s="944">
        <f t="shared" si="13"/>
        <v>1300.3600000000001</v>
      </c>
      <c r="E29" s="945" t="s">
        <v>69</v>
      </c>
      <c r="F29" s="946">
        <v>1300</v>
      </c>
      <c r="G29" s="946" t="s">
        <v>72</v>
      </c>
      <c r="H29" s="715">
        <f t="shared" si="14"/>
        <v>1.0002769230769233</v>
      </c>
      <c r="I29" s="947">
        <f t="shared" si="15"/>
        <v>1300.3600000000004</v>
      </c>
      <c r="J29" s="712">
        <v>1</v>
      </c>
      <c r="K29" s="716">
        <v>1</v>
      </c>
      <c r="L29" s="721">
        <f t="shared" si="3"/>
        <v>0</v>
      </c>
      <c r="M29" s="50">
        <f t="shared" si="16"/>
        <v>0.99999999999999978</v>
      </c>
      <c r="N29" s="50" t="s">
        <v>71</v>
      </c>
      <c r="O29" s="20" t="s">
        <v>1398</v>
      </c>
    </row>
    <row r="30" spans="1:15" s="35" customFormat="1" ht="24" customHeight="1">
      <c r="A30" s="62"/>
      <c r="B30" s="462" t="s">
        <v>973</v>
      </c>
      <c r="C30" s="22">
        <f>'4, FORM C Rekap Beban Kerja'!C31</f>
        <v>1311</v>
      </c>
      <c r="D30" s="944">
        <f t="shared" ref="D30:D31" si="17">SUM(C30)</f>
        <v>1311</v>
      </c>
      <c r="E30" s="945" t="s">
        <v>69</v>
      </c>
      <c r="F30" s="946">
        <v>1300</v>
      </c>
      <c r="G30" s="946" t="s">
        <v>72</v>
      </c>
      <c r="H30" s="715">
        <f t="shared" ref="H30:H31" si="18">SUM(D30/F30)</f>
        <v>1.0084615384615385</v>
      </c>
      <c r="I30" s="947">
        <f t="shared" si="15"/>
        <v>1311</v>
      </c>
      <c r="J30" s="712">
        <v>1</v>
      </c>
      <c r="K30" s="716">
        <v>1</v>
      </c>
      <c r="L30" s="721">
        <f t="shared" si="3"/>
        <v>0</v>
      </c>
      <c r="M30" s="50">
        <f t="shared" si="16"/>
        <v>1</v>
      </c>
      <c r="N30" s="50" t="s">
        <v>71</v>
      </c>
      <c r="O30" s="20" t="s">
        <v>923</v>
      </c>
    </row>
    <row r="31" spans="1:15" s="35" customFormat="1" ht="24" customHeight="1">
      <c r="A31" s="62"/>
      <c r="B31" s="461" t="s">
        <v>51</v>
      </c>
      <c r="C31" s="22">
        <f>'4, FORM C Rekap Beban Kerja'!C32</f>
        <v>1334</v>
      </c>
      <c r="D31" s="944">
        <f t="shared" si="17"/>
        <v>1334</v>
      </c>
      <c r="E31" s="945" t="s">
        <v>69</v>
      </c>
      <c r="F31" s="946">
        <v>1300</v>
      </c>
      <c r="G31" s="946" t="s">
        <v>72</v>
      </c>
      <c r="H31" s="715">
        <f t="shared" si="18"/>
        <v>1.0261538461538462</v>
      </c>
      <c r="I31" s="947">
        <f t="shared" si="15"/>
        <v>1334</v>
      </c>
      <c r="J31" s="712">
        <v>1</v>
      </c>
      <c r="K31" s="716">
        <v>1</v>
      </c>
      <c r="L31" s="721">
        <f t="shared" si="3"/>
        <v>0</v>
      </c>
      <c r="M31" s="50">
        <f t="shared" si="16"/>
        <v>1</v>
      </c>
      <c r="N31" s="50" t="s">
        <v>71</v>
      </c>
      <c r="O31" s="20" t="s">
        <v>923</v>
      </c>
    </row>
    <row r="32" spans="1:15" ht="24" customHeight="1">
      <c r="A32" s="62"/>
      <c r="B32" s="63" t="s">
        <v>509</v>
      </c>
      <c r="C32" s="22">
        <f>'4, FORM C Rekap Beban Kerja'!C33</f>
        <v>2676</v>
      </c>
      <c r="D32" s="944">
        <f t="shared" si="0"/>
        <v>2676</v>
      </c>
      <c r="E32" s="945" t="s">
        <v>69</v>
      </c>
      <c r="F32" s="946">
        <v>1300</v>
      </c>
      <c r="G32" s="946" t="s">
        <v>72</v>
      </c>
      <c r="H32" s="715">
        <f t="shared" si="1"/>
        <v>2.0584615384615383</v>
      </c>
      <c r="I32" s="947">
        <f t="shared" si="15"/>
        <v>2676</v>
      </c>
      <c r="J32" s="712">
        <v>2</v>
      </c>
      <c r="K32" s="716">
        <v>2</v>
      </c>
      <c r="L32" s="721">
        <f t="shared" si="3"/>
        <v>0</v>
      </c>
      <c r="M32" s="50">
        <v>2</v>
      </c>
      <c r="N32" s="19" t="s">
        <v>71</v>
      </c>
      <c r="O32" s="20" t="s">
        <v>923</v>
      </c>
    </row>
    <row r="33" spans="1:15" s="35" customFormat="1" ht="24" customHeight="1">
      <c r="A33" s="1"/>
      <c r="B33" s="63" t="s">
        <v>1395</v>
      </c>
      <c r="C33" s="22">
        <f>'4, FORM C Rekap Beban Kerja'!C34</f>
        <v>1314</v>
      </c>
      <c r="D33" s="944">
        <f t="shared" ref="D33" si="19">SUM(C33)</f>
        <v>1314</v>
      </c>
      <c r="E33" s="945" t="s">
        <v>69</v>
      </c>
      <c r="F33" s="946">
        <v>1300</v>
      </c>
      <c r="G33" s="946" t="s">
        <v>72</v>
      </c>
      <c r="H33" s="715">
        <f t="shared" ref="H33:H34" si="20">SUM(D33/F33)</f>
        <v>1.0107692307692309</v>
      </c>
      <c r="I33" s="947">
        <f t="shared" si="15"/>
        <v>1314.0000000000002</v>
      </c>
      <c r="J33" s="712">
        <v>0</v>
      </c>
      <c r="K33" s="716">
        <v>1</v>
      </c>
      <c r="L33" s="721">
        <f t="shared" si="3"/>
        <v>-1</v>
      </c>
      <c r="M33" s="50">
        <f t="shared" si="16"/>
        <v>0.99999999999999978</v>
      </c>
      <c r="N33" s="50" t="s">
        <v>71</v>
      </c>
      <c r="O33" s="20" t="s">
        <v>1398</v>
      </c>
    </row>
    <row r="34" spans="1:15" s="35" customFormat="1" ht="24" customHeight="1">
      <c r="A34" s="62"/>
      <c r="B34" s="63" t="s">
        <v>1323</v>
      </c>
      <c r="C34" s="22">
        <f>'4, FORM C Rekap Beban Kerja'!C35</f>
        <v>1301</v>
      </c>
      <c r="D34" s="944">
        <f>C34</f>
        <v>1301</v>
      </c>
      <c r="E34" s="945" t="s">
        <v>69</v>
      </c>
      <c r="F34" s="946">
        <v>1300</v>
      </c>
      <c r="G34" s="946" t="s">
        <v>72</v>
      </c>
      <c r="H34" s="715">
        <f t="shared" si="20"/>
        <v>1.0007692307692309</v>
      </c>
      <c r="I34" s="947">
        <f t="shared" si="15"/>
        <v>1301</v>
      </c>
      <c r="J34" s="712">
        <v>1</v>
      </c>
      <c r="K34" s="716">
        <v>1</v>
      </c>
      <c r="L34" s="721">
        <f t="shared" ref="L34" si="21">J34-K34</f>
        <v>0</v>
      </c>
      <c r="M34" s="50">
        <f t="shared" si="16"/>
        <v>1</v>
      </c>
      <c r="N34" s="50" t="s">
        <v>71</v>
      </c>
      <c r="O34" s="20" t="s">
        <v>923</v>
      </c>
    </row>
    <row r="35" spans="1:15" s="35" customFormat="1" ht="24" customHeight="1">
      <c r="A35" s="465" t="s">
        <v>934</v>
      </c>
      <c r="B35" s="328" t="s">
        <v>48</v>
      </c>
      <c r="C35" s="22">
        <f>'4, FORM C Rekap Beban Kerja'!C36</f>
        <v>1312</v>
      </c>
      <c r="D35" s="944">
        <f t="shared" ref="D35:D37" si="22">SUM(C35)</f>
        <v>1312</v>
      </c>
      <c r="E35" s="945" t="s">
        <v>69</v>
      </c>
      <c r="F35" s="946">
        <v>1300</v>
      </c>
      <c r="G35" s="946" t="s">
        <v>72</v>
      </c>
      <c r="H35" s="715">
        <f t="shared" ref="H35:H37" si="23">SUM(D35/F35)</f>
        <v>1.0092307692307692</v>
      </c>
      <c r="I35" s="947">
        <f t="shared" si="15"/>
        <v>1312</v>
      </c>
      <c r="J35" s="712">
        <v>1</v>
      </c>
      <c r="K35" s="716">
        <v>1</v>
      </c>
      <c r="L35" s="721">
        <f t="shared" si="3"/>
        <v>0</v>
      </c>
      <c r="M35" s="50">
        <f t="shared" si="16"/>
        <v>1</v>
      </c>
      <c r="N35" s="50" t="s">
        <v>71</v>
      </c>
      <c r="O35" s="20" t="s">
        <v>1398</v>
      </c>
    </row>
    <row r="36" spans="1:15" s="35" customFormat="1" ht="24" customHeight="1">
      <c r="A36" s="62"/>
      <c r="B36" s="63" t="s">
        <v>968</v>
      </c>
      <c r="C36" s="22">
        <f>'4, FORM C Rekap Beban Kerja'!C37</f>
        <v>1350</v>
      </c>
      <c r="D36" s="944">
        <f t="shared" si="22"/>
        <v>1350</v>
      </c>
      <c r="E36" s="945" t="s">
        <v>69</v>
      </c>
      <c r="F36" s="946">
        <v>1300</v>
      </c>
      <c r="G36" s="946" t="s">
        <v>72</v>
      </c>
      <c r="H36" s="715">
        <f t="shared" si="23"/>
        <v>1.0384615384615385</v>
      </c>
      <c r="I36" s="947">
        <f t="shared" si="15"/>
        <v>1350</v>
      </c>
      <c r="J36" s="712">
        <v>1</v>
      </c>
      <c r="K36" s="716">
        <v>1</v>
      </c>
      <c r="L36" s="721">
        <f t="shared" si="3"/>
        <v>0</v>
      </c>
      <c r="M36" s="50">
        <f t="shared" si="16"/>
        <v>1</v>
      </c>
      <c r="N36" s="50" t="s">
        <v>71</v>
      </c>
      <c r="O36" s="20" t="s">
        <v>1398</v>
      </c>
    </row>
    <row r="37" spans="1:15" s="35" customFormat="1" ht="24" customHeight="1">
      <c r="A37" s="62"/>
      <c r="B37" s="37" t="s">
        <v>921</v>
      </c>
      <c r="C37" s="22">
        <f>'4, FORM C Rekap Beban Kerja'!C38</f>
        <v>1303.1999999999998</v>
      </c>
      <c r="D37" s="944">
        <f t="shared" si="22"/>
        <v>1303.1999999999998</v>
      </c>
      <c r="E37" s="945" t="s">
        <v>69</v>
      </c>
      <c r="F37" s="946">
        <v>1300</v>
      </c>
      <c r="G37" s="946" t="s">
        <v>72</v>
      </c>
      <c r="H37" s="715">
        <f t="shared" si="23"/>
        <v>1.0024615384615383</v>
      </c>
      <c r="I37" s="947">
        <f t="shared" si="15"/>
        <v>1303.1999999999998</v>
      </c>
      <c r="J37" s="712">
        <v>1</v>
      </c>
      <c r="K37" s="716">
        <v>1</v>
      </c>
      <c r="L37" s="721">
        <f t="shared" si="3"/>
        <v>0</v>
      </c>
      <c r="M37" s="50">
        <f t="shared" si="16"/>
        <v>1</v>
      </c>
      <c r="N37" s="50" t="s">
        <v>71</v>
      </c>
      <c r="O37" s="20" t="s">
        <v>923</v>
      </c>
    </row>
    <row r="38" spans="1:15" ht="24" customHeight="1">
      <c r="A38" s="62"/>
      <c r="B38" s="37" t="s">
        <v>1384</v>
      </c>
      <c r="C38" s="22">
        <f>'4, FORM C Rekap Beban Kerja'!C39</f>
        <v>1308</v>
      </c>
      <c r="D38" s="944">
        <f>SUM(C38)</f>
        <v>1308</v>
      </c>
      <c r="E38" s="945" t="s">
        <v>69</v>
      </c>
      <c r="F38" s="946">
        <v>1300</v>
      </c>
      <c r="G38" s="946" t="s">
        <v>72</v>
      </c>
      <c r="H38" s="715">
        <f t="shared" ref="H38" si="24">SUM(D38/F38)</f>
        <v>1.0061538461538462</v>
      </c>
      <c r="I38" s="947">
        <f t="shared" si="15"/>
        <v>1308</v>
      </c>
      <c r="J38" s="719">
        <v>1</v>
      </c>
      <c r="K38" s="716">
        <v>1</v>
      </c>
      <c r="L38" s="721">
        <f t="shared" si="3"/>
        <v>0</v>
      </c>
      <c r="M38" s="50">
        <f t="shared" si="16"/>
        <v>1</v>
      </c>
      <c r="N38" s="50" t="s">
        <v>71</v>
      </c>
      <c r="O38" s="20" t="s">
        <v>923</v>
      </c>
    </row>
    <row r="39" spans="1:15" ht="24" customHeight="1">
      <c r="A39" s="62"/>
      <c r="B39" s="37" t="s">
        <v>1381</v>
      </c>
      <c r="C39" s="51">
        <f>'4, FORM C Rekap Beban Kerja'!C40</f>
        <v>1308</v>
      </c>
      <c r="D39" s="944">
        <f t="shared" ref="D39" si="25">SUM(C39)</f>
        <v>1308</v>
      </c>
      <c r="E39" s="945" t="s">
        <v>69</v>
      </c>
      <c r="F39" s="946">
        <v>1300</v>
      </c>
      <c r="G39" s="946" t="s">
        <v>72</v>
      </c>
      <c r="H39" s="715">
        <f t="shared" ref="H39" si="26">SUM(D39/F39)</f>
        <v>1.0061538461538462</v>
      </c>
      <c r="I39" s="947">
        <f t="shared" si="15"/>
        <v>1308</v>
      </c>
      <c r="J39" s="719">
        <v>1</v>
      </c>
      <c r="K39" s="716">
        <v>1</v>
      </c>
      <c r="L39" s="721">
        <f t="shared" si="3"/>
        <v>0</v>
      </c>
      <c r="M39" s="50">
        <f t="shared" si="16"/>
        <v>1</v>
      </c>
      <c r="N39" s="50" t="s">
        <v>71</v>
      </c>
      <c r="O39" s="20" t="s">
        <v>923</v>
      </c>
    </row>
    <row r="40" spans="1:15" s="35" customFormat="1" ht="24.75" customHeight="1">
      <c r="A40" s="894" t="s">
        <v>16</v>
      </c>
      <c r="B40" s="894"/>
      <c r="C40" s="51">
        <f>SUM(C10:C39)</f>
        <v>44894.926666666666</v>
      </c>
      <c r="D40" s="107"/>
      <c r="E40" s="108"/>
      <c r="F40" s="108"/>
      <c r="G40" s="108"/>
      <c r="H40" s="476">
        <f>SUM(H10:H39)</f>
        <v>34.534558974358966</v>
      </c>
      <c r="I40" s="477">
        <f t="shared" si="15"/>
        <v>44894.926666666652</v>
      </c>
      <c r="J40" s="473">
        <f>SUM(J10:J39)</f>
        <v>29</v>
      </c>
      <c r="K40" s="474"/>
      <c r="L40" s="475">
        <f>J40-M40</f>
        <v>-5</v>
      </c>
      <c r="M40" s="106">
        <f>SUM(M10:M39)</f>
        <v>34</v>
      </c>
      <c r="N40" s="106"/>
      <c r="O40" s="106"/>
    </row>
    <row r="41" spans="1:15" ht="29.25" customHeight="1">
      <c r="A41" s="15"/>
      <c r="B41" s="31"/>
      <c r="C41" s="14"/>
      <c r="D41" s="14"/>
      <c r="E41" s="14"/>
      <c r="F41" s="14"/>
      <c r="G41" s="14"/>
      <c r="H41" s="15"/>
      <c r="I41" s="15"/>
      <c r="J41" s="21" t="s">
        <v>56</v>
      </c>
      <c r="K41" s="21"/>
      <c r="L41" s="16"/>
      <c r="M41" s="16"/>
      <c r="N41" s="16"/>
      <c r="O41" s="15"/>
    </row>
    <row r="42" spans="1:15" ht="16.5">
      <c r="A42" s="15"/>
      <c r="B42" s="14"/>
      <c r="C42" s="14"/>
      <c r="D42" s="14"/>
      <c r="E42" s="14"/>
      <c r="F42" s="14"/>
      <c r="G42" s="14"/>
      <c r="H42" s="15"/>
      <c r="I42" s="15"/>
      <c r="J42" s="21"/>
      <c r="K42" s="21"/>
      <c r="L42" s="16"/>
      <c r="M42" s="16"/>
      <c r="N42" s="16"/>
      <c r="O42" s="15"/>
    </row>
    <row r="43" spans="1:15" ht="16.5">
      <c r="A43" s="15"/>
      <c r="B43" s="14"/>
      <c r="C43" s="14"/>
      <c r="D43" s="14"/>
      <c r="E43" s="14"/>
      <c r="F43" s="14"/>
      <c r="G43" s="14"/>
      <c r="H43" s="15"/>
      <c r="I43" s="15"/>
      <c r="J43" s="21"/>
      <c r="K43" s="21"/>
      <c r="L43" s="16"/>
      <c r="M43" s="16"/>
      <c r="N43" s="16"/>
      <c r="O43" s="15"/>
    </row>
    <row r="44" spans="1:15">
      <c r="J44" s="942" t="s">
        <v>383</v>
      </c>
      <c r="K44" s="46"/>
      <c r="L44" s="2"/>
      <c r="M44" s="2"/>
      <c r="N44" s="2"/>
    </row>
    <row r="45" spans="1:15" ht="16.5">
      <c r="J45" s="47" t="s">
        <v>1351</v>
      </c>
      <c r="K45" s="47"/>
      <c r="O45" s="34"/>
    </row>
    <row r="51" spans="1:15" ht="15.75">
      <c r="A51" s="86"/>
      <c r="B51" s="86"/>
      <c r="C51" s="86"/>
      <c r="D51" s="86"/>
      <c r="E51" s="86"/>
      <c r="F51" s="86"/>
      <c r="G51" s="86"/>
      <c r="H51" s="86"/>
      <c r="I51" s="86"/>
      <c r="J51" s="86"/>
      <c r="K51" s="86"/>
      <c r="L51" s="86"/>
      <c r="M51" s="86"/>
      <c r="N51" s="86"/>
      <c r="O51" s="86"/>
    </row>
    <row r="52" spans="1:15">
      <c r="A52" s="8"/>
      <c r="B52" s="8"/>
      <c r="C52" s="8"/>
      <c r="D52" s="8"/>
      <c r="E52" s="8"/>
      <c r="F52" s="8"/>
      <c r="G52" s="8"/>
      <c r="H52" s="8"/>
      <c r="I52" s="8"/>
      <c r="J52" s="8"/>
      <c r="K52" s="8"/>
      <c r="L52" s="8"/>
      <c r="M52" s="8"/>
      <c r="N52" s="8"/>
      <c r="O52" s="8"/>
    </row>
    <row r="53" spans="1:15">
      <c r="A53" s="8"/>
      <c r="B53" s="8"/>
      <c r="C53" s="8"/>
      <c r="D53" s="8"/>
      <c r="E53" s="8"/>
      <c r="F53" s="8"/>
      <c r="G53" s="8"/>
      <c r="H53" s="8"/>
      <c r="I53" s="8"/>
      <c r="J53" s="8"/>
      <c r="K53" s="8"/>
      <c r="L53" s="8"/>
      <c r="M53" s="8"/>
      <c r="N53" s="8"/>
      <c r="O53" s="8"/>
    </row>
    <row r="54" spans="1:15">
      <c r="A54" s="8"/>
      <c r="B54" s="8"/>
      <c r="C54" s="8"/>
      <c r="D54" s="8"/>
      <c r="E54" s="8"/>
      <c r="F54" s="8"/>
      <c r="G54" s="8"/>
      <c r="H54" s="8"/>
      <c r="I54" s="8"/>
      <c r="J54" s="8"/>
      <c r="K54" s="8"/>
      <c r="L54" s="8"/>
      <c r="M54" s="8"/>
      <c r="N54" s="8"/>
      <c r="O54" s="8"/>
    </row>
    <row r="55" spans="1:15">
      <c r="A55" s="8"/>
      <c r="B55" s="8"/>
      <c r="C55" s="8"/>
      <c r="D55" s="8"/>
      <c r="E55" s="8"/>
      <c r="F55" s="8"/>
      <c r="G55" s="8"/>
      <c r="H55" s="8"/>
      <c r="I55" s="8"/>
      <c r="J55" s="8"/>
      <c r="K55" s="8"/>
      <c r="L55" s="8"/>
      <c r="M55" s="8"/>
      <c r="N55" s="8"/>
      <c r="O55" s="8"/>
    </row>
    <row r="56" spans="1:15" ht="30" customHeight="1">
      <c r="A56" s="65"/>
      <c r="B56" s="65"/>
      <c r="C56" s="66"/>
      <c r="D56" s="34"/>
      <c r="E56" s="34"/>
      <c r="F56" s="34"/>
      <c r="G56" s="34"/>
      <c r="H56" s="34"/>
      <c r="I56" s="34"/>
      <c r="J56" s="66"/>
      <c r="K56" s="66"/>
      <c r="L56" s="67"/>
      <c r="M56" s="65"/>
      <c r="N56" s="65"/>
      <c r="O56" s="65"/>
    </row>
    <row r="57" spans="1:15" ht="30" customHeight="1">
      <c r="A57" s="65"/>
      <c r="B57" s="65"/>
      <c r="C57" s="65"/>
      <c r="D57" s="68"/>
      <c r="E57" s="68"/>
      <c r="F57" s="68"/>
      <c r="G57" s="68"/>
      <c r="H57" s="68"/>
      <c r="I57" s="68"/>
      <c r="J57" s="65"/>
      <c r="K57" s="65"/>
      <c r="L57" s="65"/>
      <c r="M57" s="65"/>
      <c r="N57" s="65"/>
      <c r="O57" s="65"/>
    </row>
    <row r="58" spans="1:15" ht="30" customHeight="1">
      <c r="A58" s="65"/>
      <c r="B58" s="68"/>
      <c r="C58" s="69"/>
      <c r="D58" s="70"/>
      <c r="E58" s="70"/>
      <c r="F58" s="71"/>
      <c r="G58" s="71"/>
      <c r="H58" s="70"/>
      <c r="I58" s="70"/>
      <c r="J58" s="65"/>
      <c r="K58" s="65"/>
      <c r="L58" s="65"/>
      <c r="M58" s="65"/>
      <c r="N58" s="65"/>
      <c r="O58" s="34"/>
    </row>
    <row r="59" spans="1:15" ht="30" customHeight="1">
      <c r="A59" s="65"/>
      <c r="B59" s="68"/>
      <c r="C59" s="69"/>
      <c r="D59" s="70"/>
      <c r="E59" s="70"/>
      <c r="F59" s="71"/>
      <c r="G59" s="71"/>
      <c r="H59" s="70"/>
      <c r="I59" s="70"/>
      <c r="J59" s="65"/>
      <c r="K59" s="65"/>
      <c r="L59" s="65"/>
      <c r="M59" s="65"/>
      <c r="N59" s="65"/>
      <c r="O59" s="34"/>
    </row>
    <row r="60" spans="1:15" ht="30" customHeight="1">
      <c r="A60" s="65"/>
      <c r="B60" s="68"/>
      <c r="C60" s="69"/>
      <c r="D60" s="70"/>
      <c r="E60" s="70"/>
      <c r="F60" s="71"/>
      <c r="G60" s="71"/>
      <c r="H60" s="70"/>
      <c r="I60" s="70"/>
      <c r="J60" s="65"/>
      <c r="K60" s="65"/>
      <c r="L60" s="65"/>
      <c r="M60" s="65"/>
      <c r="N60" s="65"/>
      <c r="O60" s="68"/>
    </row>
    <row r="61" spans="1:15" s="35" customFormat="1" ht="30" customHeight="1">
      <c r="A61" s="65"/>
      <c r="B61" s="11"/>
      <c r="C61" s="69"/>
      <c r="D61" s="70"/>
      <c r="E61" s="70"/>
      <c r="F61" s="71"/>
      <c r="G61" s="71"/>
      <c r="H61" s="70"/>
      <c r="I61" s="70"/>
      <c r="J61" s="65"/>
      <c r="K61" s="65"/>
      <c r="L61" s="67"/>
      <c r="M61" s="65"/>
      <c r="N61" s="65"/>
      <c r="O61" s="34"/>
    </row>
    <row r="62" spans="1:15" s="35" customFormat="1" ht="30" customHeight="1">
      <c r="A62" s="65"/>
      <c r="B62" s="11"/>
      <c r="C62" s="69"/>
      <c r="D62" s="70"/>
      <c r="E62" s="70"/>
      <c r="F62" s="71"/>
      <c r="G62" s="71"/>
      <c r="H62" s="70"/>
      <c r="I62" s="70"/>
      <c r="J62" s="65"/>
      <c r="K62" s="65"/>
      <c r="L62" s="67"/>
      <c r="M62" s="65"/>
      <c r="N62" s="65"/>
      <c r="O62" s="68"/>
    </row>
    <row r="63" spans="1:15" ht="30" customHeight="1">
      <c r="A63" s="65"/>
      <c r="B63" s="34"/>
      <c r="C63" s="69"/>
      <c r="D63" s="70"/>
      <c r="E63" s="70"/>
      <c r="F63" s="71"/>
      <c r="G63" s="71"/>
      <c r="H63" s="70"/>
      <c r="I63" s="70"/>
      <c r="J63" s="65"/>
      <c r="K63" s="65"/>
      <c r="L63" s="65"/>
      <c r="M63" s="65"/>
      <c r="N63" s="65"/>
      <c r="O63" s="68"/>
    </row>
    <row r="64" spans="1:15">
      <c r="A64" s="72"/>
      <c r="B64" s="73"/>
      <c r="C64" s="73"/>
      <c r="D64" s="73"/>
      <c r="E64" s="73"/>
      <c r="F64" s="73"/>
      <c r="G64" s="73"/>
      <c r="H64" s="74"/>
      <c r="I64" s="74"/>
      <c r="J64" s="74"/>
      <c r="K64" s="74"/>
      <c r="L64" s="72"/>
      <c r="M64" s="72"/>
      <c r="N64" s="72"/>
      <c r="O64" s="72"/>
    </row>
    <row r="65" spans="1:15">
      <c r="A65" s="72"/>
      <c r="B65" s="73"/>
      <c r="C65" s="73"/>
      <c r="D65" s="73"/>
      <c r="E65" s="73"/>
      <c r="F65" s="73"/>
      <c r="G65" s="73"/>
      <c r="H65" s="72"/>
      <c r="I65" s="72"/>
      <c r="J65" s="75"/>
      <c r="K65" s="75"/>
      <c r="L65" s="72"/>
      <c r="M65" s="72"/>
      <c r="N65" s="72"/>
      <c r="O65" s="72"/>
    </row>
    <row r="66" spans="1:15" ht="16.5">
      <c r="A66" s="72"/>
      <c r="B66" s="73"/>
      <c r="C66" s="73"/>
      <c r="D66" s="73"/>
      <c r="E66" s="73"/>
      <c r="F66" s="73"/>
      <c r="G66" s="73"/>
      <c r="H66" s="72"/>
      <c r="I66" s="72"/>
      <c r="J66" s="76"/>
      <c r="K66" s="76"/>
      <c r="L66" s="72"/>
      <c r="M66" s="72"/>
      <c r="N66" s="72"/>
      <c r="O66" s="72"/>
    </row>
    <row r="67" spans="1:15">
      <c r="A67" s="72"/>
      <c r="B67" s="73"/>
      <c r="C67" s="73"/>
      <c r="D67" s="73"/>
      <c r="E67" s="73"/>
      <c r="F67" s="73"/>
      <c r="G67" s="73"/>
      <c r="H67" s="72"/>
      <c r="I67" s="72"/>
      <c r="J67" s="8"/>
      <c r="K67" s="8"/>
      <c r="L67" s="49"/>
      <c r="M67" s="49"/>
      <c r="N67" s="49"/>
      <c r="O67" s="72"/>
    </row>
    <row r="68" spans="1:15" ht="16.5">
      <c r="A68" s="72"/>
      <c r="B68" s="73"/>
      <c r="C68" s="73"/>
      <c r="D68" s="73"/>
      <c r="E68" s="73"/>
      <c r="F68" s="73"/>
      <c r="G68" s="73"/>
      <c r="H68" s="72"/>
      <c r="I68" s="72"/>
      <c r="J68" s="76"/>
      <c r="K68" s="76"/>
      <c r="L68" s="49"/>
      <c r="M68" s="49"/>
      <c r="N68" s="49"/>
      <c r="O68" s="72"/>
    </row>
    <row r="69" spans="1:15">
      <c r="A69" s="72"/>
      <c r="B69" s="73"/>
      <c r="C69" s="73"/>
      <c r="D69" s="73"/>
      <c r="E69" s="73"/>
      <c r="F69" s="73"/>
      <c r="G69" s="73"/>
      <c r="H69" s="72"/>
      <c r="I69" s="72"/>
      <c r="J69" s="48"/>
      <c r="K69" s="48"/>
      <c r="L69" s="49"/>
      <c r="M69" s="49"/>
      <c r="N69" s="49"/>
      <c r="O69" s="72"/>
    </row>
    <row r="70" spans="1:15">
      <c r="A70" s="8"/>
      <c r="B70" s="8"/>
      <c r="C70" s="8"/>
      <c r="D70" s="8"/>
      <c r="E70" s="8"/>
      <c r="F70" s="8"/>
      <c r="G70" s="8"/>
      <c r="H70" s="8"/>
      <c r="I70" s="8"/>
      <c r="J70" s="49"/>
      <c r="K70" s="49"/>
      <c r="L70" s="58"/>
      <c r="M70" s="58"/>
      <c r="N70" s="58"/>
      <c r="O70" s="8"/>
    </row>
    <row r="71" spans="1:15">
      <c r="A71" s="8"/>
      <c r="B71" s="8"/>
      <c r="C71" s="8"/>
      <c r="D71" s="8"/>
      <c r="E71" s="8"/>
      <c r="F71" s="8"/>
      <c r="G71" s="77"/>
      <c r="H71" s="77"/>
      <c r="I71" s="77"/>
      <c r="J71" s="49"/>
      <c r="K71" s="49"/>
      <c r="L71" s="59"/>
      <c r="M71" s="58"/>
      <c r="N71" s="58"/>
      <c r="O71" s="8"/>
    </row>
    <row r="72" spans="1:15">
      <c r="A72" s="8"/>
      <c r="B72" s="8"/>
      <c r="C72" s="8"/>
      <c r="D72" s="8"/>
      <c r="E72" s="8"/>
      <c r="F72" s="8"/>
      <c r="G72" s="8"/>
      <c r="H72" s="8"/>
      <c r="I72" s="8"/>
      <c r="J72" s="8"/>
      <c r="K72" s="8"/>
      <c r="L72" s="8"/>
      <c r="M72" s="8"/>
      <c r="N72" s="8"/>
      <c r="O72" s="8"/>
    </row>
    <row r="73" spans="1:15">
      <c r="A73" s="8"/>
      <c r="B73" s="8"/>
      <c r="C73" s="8"/>
      <c r="D73" s="8"/>
      <c r="E73" s="8"/>
      <c r="F73" s="8"/>
      <c r="G73" s="8"/>
      <c r="H73" s="8"/>
      <c r="I73" s="8"/>
      <c r="J73" s="8"/>
      <c r="K73" s="8"/>
      <c r="L73" s="8"/>
      <c r="M73" s="8"/>
      <c r="N73" s="8"/>
      <c r="O73" s="8"/>
    </row>
    <row r="74" spans="1:15">
      <c r="A74" s="8"/>
      <c r="B74" s="8"/>
      <c r="C74" s="8"/>
      <c r="D74" s="8"/>
      <c r="E74" s="8"/>
      <c r="F74" s="8"/>
      <c r="G74" s="8"/>
      <c r="H74" s="8"/>
      <c r="I74" s="8"/>
      <c r="J74" s="8"/>
      <c r="K74" s="8"/>
      <c r="L74" s="8"/>
      <c r="M74" s="8"/>
      <c r="N74" s="8"/>
      <c r="O74" s="8"/>
    </row>
    <row r="75" spans="1:15">
      <c r="A75" s="8"/>
      <c r="B75" s="8"/>
      <c r="C75" s="8"/>
      <c r="D75" s="8"/>
      <c r="E75" s="8"/>
      <c r="F75" s="8"/>
      <c r="G75" s="8"/>
      <c r="H75" s="8"/>
      <c r="I75" s="8"/>
      <c r="J75" s="8"/>
      <c r="K75" s="8"/>
      <c r="L75" s="8"/>
      <c r="M75" s="8"/>
      <c r="N75" s="8"/>
      <c r="O75" s="8"/>
    </row>
    <row r="76" spans="1:15">
      <c r="A76" s="8"/>
      <c r="B76" s="8"/>
      <c r="C76" s="8"/>
      <c r="D76" s="8"/>
      <c r="E76" s="8"/>
      <c r="F76" s="8"/>
      <c r="G76" s="8"/>
      <c r="H76" s="8"/>
      <c r="I76" s="8"/>
      <c r="J76" s="8"/>
      <c r="K76" s="8"/>
      <c r="L76" s="8"/>
      <c r="M76" s="8"/>
      <c r="N76" s="8"/>
      <c r="O76" s="8"/>
    </row>
    <row r="77" spans="1:15">
      <c r="A77" s="8"/>
      <c r="B77" s="8"/>
      <c r="C77" s="8"/>
      <c r="D77" s="8"/>
      <c r="E77" s="8"/>
      <c r="F77" s="8"/>
      <c r="G77" s="8"/>
      <c r="H77" s="8"/>
      <c r="I77" s="8"/>
      <c r="J77" s="8"/>
      <c r="K77" s="8"/>
      <c r="L77" s="8"/>
      <c r="M77" s="8"/>
      <c r="N77" s="8"/>
      <c r="O77" s="8"/>
    </row>
    <row r="78" spans="1:15">
      <c r="A78" s="8"/>
      <c r="B78" s="8"/>
      <c r="C78" s="8"/>
      <c r="D78" s="8"/>
      <c r="E78" s="8"/>
      <c r="F78" s="8"/>
      <c r="G78" s="8"/>
      <c r="H78" s="8"/>
      <c r="I78" s="8"/>
      <c r="J78" s="8"/>
      <c r="K78" s="8"/>
      <c r="L78" s="8"/>
      <c r="M78" s="8"/>
      <c r="N78" s="8"/>
      <c r="O78" s="8"/>
    </row>
    <row r="79" spans="1:15">
      <c r="A79" s="8"/>
      <c r="B79" s="8"/>
      <c r="C79" s="8"/>
      <c r="D79" s="8"/>
      <c r="E79" s="8"/>
      <c r="F79" s="8"/>
      <c r="G79" s="8"/>
      <c r="H79" s="8"/>
      <c r="I79" s="8"/>
      <c r="J79" s="8"/>
      <c r="K79" s="8"/>
      <c r="L79" s="8"/>
      <c r="M79" s="8"/>
      <c r="N79" s="8"/>
      <c r="O79" s="8"/>
    </row>
    <row r="80" spans="1:15">
      <c r="A80" s="8"/>
      <c r="B80" s="8"/>
      <c r="C80" s="8"/>
      <c r="D80" s="8"/>
      <c r="E80" s="8"/>
      <c r="F80" s="8"/>
      <c r="G80" s="8"/>
      <c r="H80" s="8"/>
      <c r="I80" s="8"/>
      <c r="J80" s="8"/>
      <c r="K80" s="8"/>
      <c r="L80" s="8"/>
      <c r="M80" s="8"/>
      <c r="N80" s="8"/>
      <c r="O80" s="8"/>
    </row>
    <row r="81" spans="1:15">
      <c r="A81" s="8"/>
      <c r="B81" s="8"/>
      <c r="C81" s="8"/>
      <c r="D81" s="8"/>
      <c r="E81" s="8"/>
      <c r="F81" s="8"/>
      <c r="G81" s="8"/>
      <c r="H81" s="8"/>
      <c r="I81" s="8"/>
      <c r="J81" s="8"/>
      <c r="K81" s="8"/>
      <c r="L81" s="8"/>
      <c r="M81" s="8"/>
      <c r="N81" s="8"/>
      <c r="O81" s="8"/>
    </row>
    <row r="82" spans="1:15">
      <c r="A82" s="8"/>
      <c r="B82" s="8"/>
      <c r="C82" s="8"/>
      <c r="D82" s="8"/>
      <c r="E82" s="8"/>
      <c r="F82" s="8"/>
      <c r="G82" s="8"/>
      <c r="H82" s="8"/>
      <c r="I82" s="8"/>
      <c r="J82" s="8"/>
      <c r="K82" s="8"/>
      <c r="L82" s="8"/>
      <c r="M82" s="8"/>
      <c r="N82" s="8"/>
      <c r="O82" s="8"/>
    </row>
    <row r="83" spans="1:15">
      <c r="A83" s="8"/>
      <c r="B83" s="8"/>
      <c r="C83" s="8"/>
      <c r="D83" s="8"/>
      <c r="E83" s="8"/>
      <c r="F83" s="8"/>
      <c r="G83" s="8"/>
      <c r="H83" s="8"/>
      <c r="I83" s="8"/>
      <c r="J83" s="8"/>
      <c r="K83" s="8"/>
      <c r="L83" s="8"/>
      <c r="M83" s="8"/>
      <c r="N83" s="8"/>
      <c r="O83" s="8"/>
    </row>
    <row r="84" spans="1:15">
      <c r="A84" s="8"/>
      <c r="B84" s="8"/>
      <c r="C84" s="8"/>
      <c r="D84" s="8"/>
      <c r="E84" s="8"/>
      <c r="F84" s="8"/>
      <c r="G84" s="8"/>
      <c r="H84" s="8"/>
      <c r="I84" s="8"/>
      <c r="J84" s="8"/>
      <c r="K84" s="8"/>
      <c r="L84" s="8"/>
      <c r="M84" s="8"/>
      <c r="N84" s="8"/>
      <c r="O84" s="8"/>
    </row>
    <row r="85" spans="1:15">
      <c r="A85" s="8"/>
      <c r="B85" s="8"/>
      <c r="C85" s="8"/>
      <c r="D85" s="8"/>
      <c r="E85" s="8"/>
      <c r="F85" s="8"/>
      <c r="G85" s="8"/>
      <c r="H85" s="8"/>
      <c r="I85" s="8"/>
      <c r="J85" s="8"/>
      <c r="K85" s="8"/>
      <c r="L85" s="8"/>
      <c r="M85" s="8"/>
      <c r="N85" s="8"/>
      <c r="O85" s="8"/>
    </row>
    <row r="86" spans="1:15" ht="15.75">
      <c r="A86" s="86"/>
      <c r="B86" s="86"/>
      <c r="C86" s="86"/>
      <c r="D86" s="86"/>
      <c r="E86" s="86"/>
      <c r="F86" s="86"/>
      <c r="G86" s="86"/>
      <c r="H86" s="86"/>
      <c r="I86" s="86"/>
      <c r="J86" s="86"/>
      <c r="K86" s="86"/>
      <c r="L86" s="86"/>
      <c r="M86" s="86"/>
      <c r="N86" s="86"/>
      <c r="O86" s="86"/>
    </row>
    <row r="87" spans="1:15">
      <c r="A87" s="8"/>
      <c r="B87" s="8"/>
      <c r="C87" s="8"/>
      <c r="D87" s="8"/>
      <c r="E87" s="8"/>
      <c r="F87" s="8"/>
      <c r="G87" s="8"/>
      <c r="H87" s="8"/>
      <c r="I87" s="8"/>
      <c r="J87" s="8"/>
      <c r="K87" s="8"/>
      <c r="L87" s="8"/>
      <c r="M87" s="8"/>
      <c r="N87" s="8"/>
      <c r="O87" s="8"/>
    </row>
    <row r="88" spans="1:15">
      <c r="A88" s="8"/>
      <c r="B88" s="8"/>
      <c r="C88" s="8"/>
      <c r="D88" s="8"/>
      <c r="E88" s="8"/>
      <c r="F88" s="8"/>
      <c r="G88" s="8"/>
      <c r="H88" s="8"/>
      <c r="I88" s="8"/>
      <c r="J88" s="8"/>
      <c r="K88" s="8"/>
      <c r="L88" s="8"/>
      <c r="M88" s="8"/>
      <c r="N88" s="8"/>
      <c r="O88" s="8"/>
    </row>
    <row r="89" spans="1:15">
      <c r="A89" s="8"/>
      <c r="B89" s="8"/>
      <c r="C89" s="8"/>
      <c r="D89" s="8"/>
      <c r="E89" s="8"/>
      <c r="F89" s="8"/>
      <c r="G89" s="8"/>
      <c r="H89" s="8"/>
      <c r="I89" s="8"/>
      <c r="J89" s="8"/>
      <c r="K89" s="8"/>
      <c r="L89" s="8"/>
      <c r="M89" s="8"/>
      <c r="N89" s="8"/>
      <c r="O89" s="8"/>
    </row>
    <row r="90" spans="1:15">
      <c r="A90" s="8"/>
      <c r="B90" s="8"/>
      <c r="C90" s="8"/>
      <c r="D90" s="8"/>
      <c r="E90" s="8"/>
      <c r="F90" s="8"/>
      <c r="G90" s="8"/>
      <c r="H90" s="8"/>
      <c r="I90" s="8"/>
      <c r="J90" s="8"/>
      <c r="K90" s="8"/>
      <c r="L90" s="8"/>
      <c r="M90" s="8"/>
      <c r="N90" s="8"/>
      <c r="O90" s="8"/>
    </row>
    <row r="91" spans="1:15" ht="16.5">
      <c r="A91" s="65"/>
      <c r="B91" s="65"/>
      <c r="C91" s="66"/>
      <c r="D91" s="34"/>
      <c r="E91" s="34"/>
      <c r="F91" s="34"/>
      <c r="G91" s="34"/>
      <c r="H91" s="34"/>
      <c r="I91" s="34"/>
      <c r="J91" s="66"/>
      <c r="K91" s="66"/>
      <c r="L91" s="67"/>
      <c r="M91" s="65"/>
      <c r="N91" s="65"/>
      <c r="O91" s="65"/>
    </row>
    <row r="92" spans="1:15" ht="30" customHeight="1">
      <c r="A92" s="65"/>
      <c r="B92" s="65"/>
      <c r="C92" s="65"/>
      <c r="D92" s="68"/>
      <c r="E92" s="68"/>
      <c r="F92" s="68"/>
      <c r="G92" s="68"/>
      <c r="H92" s="68"/>
      <c r="I92" s="68"/>
      <c r="J92" s="65"/>
      <c r="K92" s="65"/>
      <c r="L92" s="65"/>
      <c r="M92" s="65"/>
      <c r="N92" s="65"/>
      <c r="O92" s="65"/>
    </row>
    <row r="93" spans="1:15" ht="30" customHeight="1">
      <c r="A93" s="65"/>
      <c r="B93" s="68"/>
      <c r="C93" s="69"/>
      <c r="D93" s="70"/>
      <c r="E93" s="70"/>
      <c r="F93" s="71"/>
      <c r="G93" s="71"/>
      <c r="H93" s="70"/>
      <c r="I93" s="70"/>
      <c r="J93" s="65"/>
      <c r="K93" s="65"/>
      <c r="L93" s="65"/>
      <c r="M93" s="65"/>
      <c r="N93" s="65"/>
      <c r="O93" s="34"/>
    </row>
    <row r="94" spans="1:15" ht="30" customHeight="1">
      <c r="A94" s="65"/>
      <c r="B94" s="68"/>
      <c r="C94" s="69"/>
      <c r="D94" s="70"/>
      <c r="E94" s="70"/>
      <c r="F94" s="71"/>
      <c r="G94" s="71"/>
      <c r="H94" s="70"/>
      <c r="I94" s="70"/>
      <c r="J94" s="65"/>
      <c r="K94" s="65"/>
      <c r="L94" s="65"/>
      <c r="M94" s="65"/>
      <c r="N94" s="65"/>
      <c r="O94" s="34"/>
    </row>
    <row r="95" spans="1:15" ht="30" customHeight="1">
      <c r="A95" s="65"/>
      <c r="B95" s="68"/>
      <c r="C95" s="69"/>
      <c r="D95" s="70"/>
      <c r="E95" s="70"/>
      <c r="F95" s="71"/>
      <c r="G95" s="71"/>
      <c r="H95" s="70"/>
      <c r="I95" s="70"/>
      <c r="J95" s="65"/>
      <c r="K95" s="65"/>
      <c r="L95" s="65"/>
      <c r="M95" s="65"/>
      <c r="N95" s="65"/>
      <c r="O95" s="68"/>
    </row>
    <row r="96" spans="1:15" s="5" customFormat="1" ht="29.25" customHeight="1">
      <c r="A96" s="78"/>
      <c r="B96" s="79"/>
      <c r="C96" s="80"/>
      <c r="D96" s="70"/>
      <c r="E96" s="70"/>
      <c r="F96" s="71"/>
      <c r="G96" s="71"/>
      <c r="H96" s="70"/>
      <c r="I96" s="70"/>
      <c r="J96" s="78"/>
      <c r="K96" s="78"/>
      <c r="L96" s="81"/>
      <c r="M96" s="78"/>
      <c r="N96" s="65"/>
      <c r="O96" s="68"/>
    </row>
    <row r="97" spans="1:15">
      <c r="A97" s="72"/>
      <c r="B97" s="73"/>
      <c r="C97" s="73"/>
      <c r="D97" s="73"/>
      <c r="E97" s="73"/>
      <c r="F97" s="73"/>
      <c r="G97" s="73"/>
      <c r="H97" s="74"/>
      <c r="I97" s="74"/>
      <c r="J97" s="74"/>
      <c r="K97" s="74"/>
      <c r="L97" s="49"/>
      <c r="M97" s="49"/>
      <c r="N97" s="49"/>
      <c r="O97" s="72"/>
    </row>
    <row r="98" spans="1:15" s="35" customFormat="1" ht="16.5">
      <c r="A98" s="72"/>
      <c r="B98" s="73"/>
      <c r="C98" s="73"/>
      <c r="D98" s="73"/>
      <c r="E98" s="73"/>
      <c r="F98" s="73"/>
      <c r="G98" s="73"/>
      <c r="H98" s="72"/>
      <c r="I98" s="72"/>
      <c r="J98" s="76"/>
      <c r="K98" s="76"/>
      <c r="L98" s="49"/>
      <c r="M98" s="49"/>
      <c r="N98" s="49"/>
      <c r="O98" s="72"/>
    </row>
    <row r="99" spans="1:15" s="35" customFormat="1" ht="16.5">
      <c r="A99" s="72"/>
      <c r="B99" s="73"/>
      <c r="C99" s="73"/>
      <c r="D99" s="73"/>
      <c r="E99" s="73"/>
      <c r="F99" s="73"/>
      <c r="G99" s="73"/>
      <c r="H99" s="72"/>
      <c r="I99" s="72"/>
      <c r="J99" s="76"/>
      <c r="K99" s="76"/>
      <c r="L99" s="49"/>
      <c r="M99" s="49"/>
      <c r="N99" s="49"/>
      <c r="O99" s="72"/>
    </row>
    <row r="100" spans="1:15" ht="16.5">
      <c r="A100" s="72"/>
      <c r="B100" s="73"/>
      <c r="C100" s="73"/>
      <c r="D100" s="73"/>
      <c r="E100" s="73"/>
      <c r="F100" s="73"/>
      <c r="G100" s="73"/>
      <c r="H100" s="72"/>
      <c r="I100" s="72"/>
      <c r="J100" s="76"/>
      <c r="K100" s="76"/>
      <c r="L100" s="49"/>
      <c r="M100" s="49"/>
      <c r="N100" s="49"/>
      <c r="O100" s="72"/>
    </row>
    <row r="101" spans="1:15">
      <c r="A101" s="72"/>
      <c r="B101" s="73"/>
      <c r="C101" s="73"/>
      <c r="D101" s="73"/>
      <c r="E101" s="73"/>
      <c r="F101" s="73"/>
      <c r="G101" s="73"/>
      <c r="H101" s="72"/>
      <c r="I101" s="72"/>
      <c r="J101" s="48"/>
      <c r="K101" s="48"/>
      <c r="L101" s="49"/>
      <c r="M101" s="49"/>
      <c r="N101" s="49"/>
      <c r="O101" s="72"/>
    </row>
    <row r="102" spans="1:15">
      <c r="A102" s="8"/>
      <c r="B102" s="8"/>
      <c r="C102" s="8"/>
      <c r="D102" s="8"/>
      <c r="E102" s="8"/>
      <c r="F102" s="8"/>
      <c r="G102" s="8"/>
      <c r="H102" s="8"/>
      <c r="I102" s="8"/>
      <c r="J102" s="49"/>
      <c r="K102" s="49"/>
      <c r="L102" s="58"/>
      <c r="M102" s="58"/>
      <c r="N102" s="58"/>
      <c r="O102" s="8"/>
    </row>
    <row r="103" spans="1:15">
      <c r="A103" s="8"/>
      <c r="B103" s="8"/>
      <c r="C103" s="8"/>
      <c r="D103" s="8"/>
      <c r="E103" s="8"/>
      <c r="F103" s="8"/>
      <c r="G103" s="77"/>
      <c r="H103" s="77"/>
      <c r="I103" s="77"/>
      <c r="J103" s="49"/>
      <c r="K103" s="49"/>
      <c r="L103" s="59"/>
      <c r="M103" s="58"/>
      <c r="N103" s="58"/>
      <c r="O103" s="8"/>
    </row>
    <row r="104" spans="1:15">
      <c r="A104" s="8"/>
      <c r="B104" s="8"/>
      <c r="C104" s="8"/>
      <c r="D104" s="8"/>
      <c r="E104" s="8"/>
      <c r="F104" s="8"/>
      <c r="G104" s="8"/>
      <c r="H104" s="8"/>
      <c r="I104" s="8"/>
      <c r="J104" s="8"/>
      <c r="K104" s="8"/>
      <c r="L104" s="8"/>
      <c r="M104" s="8"/>
      <c r="N104" s="8"/>
      <c r="O104" s="8"/>
    </row>
    <row r="105" spans="1:15">
      <c r="A105" s="8"/>
      <c r="B105" s="8"/>
      <c r="C105" s="8"/>
      <c r="D105" s="8"/>
      <c r="E105" s="8"/>
      <c r="F105" s="8"/>
      <c r="G105" s="8"/>
      <c r="H105" s="8"/>
      <c r="I105" s="8"/>
      <c r="J105" s="8"/>
      <c r="K105" s="8"/>
      <c r="L105" s="8"/>
      <c r="M105" s="8"/>
      <c r="N105" s="8"/>
      <c r="O105" s="8"/>
    </row>
    <row r="106" spans="1:15">
      <c r="A106" s="8"/>
      <c r="B106" s="8"/>
      <c r="C106" s="8"/>
      <c r="D106" s="8"/>
      <c r="E106" s="8"/>
      <c r="F106" s="8"/>
      <c r="G106" s="8"/>
      <c r="H106" s="8"/>
      <c r="I106" s="8"/>
      <c r="J106" s="8"/>
      <c r="K106" s="8"/>
      <c r="L106" s="8"/>
      <c r="M106" s="8"/>
      <c r="N106" s="8"/>
      <c r="O106" s="8"/>
    </row>
    <row r="107" spans="1:15">
      <c r="A107" s="8"/>
      <c r="B107" s="8"/>
      <c r="C107" s="8"/>
      <c r="D107" s="8"/>
      <c r="E107" s="8"/>
      <c r="F107" s="8"/>
      <c r="G107" s="8"/>
      <c r="H107" s="8"/>
      <c r="I107" s="8"/>
      <c r="J107" s="8"/>
      <c r="K107" s="8"/>
      <c r="L107" s="8"/>
      <c r="M107" s="8"/>
      <c r="N107" s="8"/>
      <c r="O107" s="8"/>
    </row>
    <row r="108" spans="1:15">
      <c r="A108" s="8"/>
      <c r="B108" s="8"/>
      <c r="C108" s="8"/>
      <c r="D108" s="8"/>
      <c r="E108" s="8"/>
      <c r="F108" s="8"/>
      <c r="G108" s="8"/>
      <c r="H108" s="8"/>
      <c r="I108" s="8"/>
      <c r="J108" s="8"/>
      <c r="K108" s="8"/>
      <c r="L108" s="8"/>
      <c r="M108" s="8"/>
      <c r="N108" s="8"/>
      <c r="O108" s="8"/>
    </row>
    <row r="109" spans="1:15">
      <c r="A109" s="8"/>
      <c r="B109" s="8"/>
      <c r="C109" s="8"/>
      <c r="D109" s="8"/>
      <c r="E109" s="8"/>
      <c r="F109" s="8"/>
      <c r="G109" s="8"/>
      <c r="H109" s="8"/>
      <c r="I109" s="8"/>
      <c r="J109" s="8"/>
      <c r="K109" s="8"/>
      <c r="L109" s="8"/>
      <c r="M109" s="8"/>
      <c r="N109" s="8"/>
      <c r="O109" s="8"/>
    </row>
    <row r="110" spans="1:15">
      <c r="A110" s="8"/>
      <c r="B110" s="8"/>
      <c r="C110" s="8"/>
      <c r="D110" s="8"/>
      <c r="E110" s="8"/>
      <c r="F110" s="8"/>
      <c r="G110" s="8"/>
      <c r="H110" s="8"/>
      <c r="I110" s="8"/>
      <c r="J110" s="8"/>
      <c r="K110" s="8"/>
      <c r="L110" s="8"/>
      <c r="M110" s="8"/>
      <c r="N110" s="8"/>
      <c r="O110" s="8"/>
    </row>
    <row r="111" spans="1:15">
      <c r="A111" s="8"/>
      <c r="B111" s="8"/>
      <c r="C111" s="8"/>
      <c r="D111" s="8"/>
      <c r="E111" s="8"/>
      <c r="F111" s="8"/>
      <c r="G111" s="8"/>
      <c r="H111" s="8"/>
      <c r="I111" s="8"/>
      <c r="J111" s="8"/>
      <c r="K111" s="8"/>
      <c r="L111" s="8"/>
      <c r="M111" s="8"/>
      <c r="N111" s="8"/>
      <c r="O111" s="8"/>
    </row>
    <row r="112" spans="1:15">
      <c r="A112" s="8"/>
      <c r="B112" s="8"/>
      <c r="C112" s="8"/>
      <c r="D112" s="8"/>
      <c r="E112" s="8"/>
      <c r="F112" s="8"/>
      <c r="G112" s="8"/>
      <c r="H112" s="8"/>
      <c r="I112" s="8"/>
      <c r="J112" s="8"/>
      <c r="K112" s="8"/>
      <c r="L112" s="8"/>
      <c r="M112" s="8"/>
      <c r="N112" s="8"/>
      <c r="O112" s="8"/>
    </row>
    <row r="113" spans="1:15">
      <c r="A113" s="8"/>
      <c r="B113" s="8"/>
      <c r="C113" s="8"/>
      <c r="D113" s="8"/>
      <c r="E113" s="8"/>
      <c r="F113" s="8"/>
      <c r="G113" s="8"/>
      <c r="H113" s="8"/>
      <c r="I113" s="8"/>
      <c r="J113" s="8"/>
      <c r="K113" s="8"/>
      <c r="L113" s="8"/>
      <c r="M113" s="8"/>
      <c r="N113" s="8"/>
      <c r="O113" s="8"/>
    </row>
    <row r="114" spans="1:15">
      <c r="A114" s="8"/>
      <c r="B114" s="8"/>
      <c r="C114" s="8"/>
      <c r="D114" s="8"/>
      <c r="E114" s="8"/>
      <c r="F114" s="8"/>
      <c r="G114" s="8"/>
      <c r="H114" s="8"/>
      <c r="I114" s="8"/>
      <c r="J114" s="8"/>
      <c r="K114" s="8"/>
      <c r="L114" s="8"/>
      <c r="M114" s="8"/>
      <c r="N114" s="8"/>
      <c r="O114" s="8"/>
    </row>
    <row r="115" spans="1:15">
      <c r="A115" s="8"/>
      <c r="B115" s="8"/>
      <c r="C115" s="8"/>
      <c r="D115" s="8"/>
      <c r="E115" s="8"/>
      <c r="F115" s="8"/>
      <c r="G115" s="8"/>
      <c r="H115" s="8"/>
      <c r="I115" s="8"/>
      <c r="J115" s="8"/>
      <c r="K115" s="8"/>
      <c r="L115" s="8"/>
      <c r="M115" s="8"/>
      <c r="N115" s="8"/>
      <c r="O115" s="8"/>
    </row>
    <row r="116" spans="1:15">
      <c r="A116" s="8"/>
      <c r="B116" s="8"/>
      <c r="C116" s="8"/>
      <c r="D116" s="8"/>
      <c r="E116" s="8"/>
      <c r="F116" s="8"/>
      <c r="G116" s="8"/>
      <c r="H116" s="8"/>
      <c r="I116" s="8"/>
      <c r="J116" s="8"/>
      <c r="K116" s="8"/>
      <c r="L116" s="8"/>
      <c r="M116" s="8"/>
      <c r="N116" s="8"/>
      <c r="O116" s="8"/>
    </row>
    <row r="117" spans="1:15">
      <c r="A117" s="8"/>
      <c r="B117" s="8"/>
      <c r="C117" s="8"/>
      <c r="D117" s="8"/>
      <c r="E117" s="8"/>
      <c r="F117" s="8"/>
      <c r="G117" s="8"/>
      <c r="H117" s="8"/>
      <c r="I117" s="8"/>
      <c r="J117" s="8"/>
      <c r="K117" s="8"/>
      <c r="L117" s="8"/>
      <c r="M117" s="8"/>
      <c r="N117" s="8"/>
      <c r="O117" s="8"/>
    </row>
    <row r="118" spans="1:15">
      <c r="A118" s="8"/>
      <c r="B118" s="8"/>
      <c r="C118" s="8"/>
      <c r="D118" s="8"/>
      <c r="E118" s="8"/>
      <c r="F118" s="8"/>
      <c r="G118" s="8"/>
      <c r="H118" s="8"/>
      <c r="I118" s="8"/>
      <c r="J118" s="8"/>
      <c r="K118" s="8"/>
      <c r="L118" s="8"/>
      <c r="M118" s="8"/>
      <c r="N118" s="8"/>
      <c r="O118" s="8"/>
    </row>
    <row r="119" spans="1:15">
      <c r="A119" s="8"/>
      <c r="B119" s="8"/>
      <c r="C119" s="8"/>
      <c r="D119" s="8"/>
      <c r="E119" s="8"/>
      <c r="F119" s="8"/>
      <c r="G119" s="8"/>
      <c r="H119" s="8"/>
      <c r="I119" s="8"/>
      <c r="J119" s="8"/>
      <c r="K119" s="8"/>
      <c r="L119" s="8"/>
      <c r="M119" s="8"/>
      <c r="N119" s="8"/>
      <c r="O119" s="8"/>
    </row>
    <row r="120" spans="1:15">
      <c r="A120" s="8"/>
      <c r="B120" s="8"/>
      <c r="C120" s="8"/>
      <c r="D120" s="8"/>
      <c r="E120" s="8"/>
      <c r="F120" s="8"/>
      <c r="G120" s="8"/>
      <c r="H120" s="8"/>
      <c r="I120" s="8"/>
      <c r="J120" s="8"/>
      <c r="K120" s="8"/>
      <c r="L120" s="8"/>
      <c r="M120" s="8"/>
      <c r="N120" s="8"/>
      <c r="O120" s="8"/>
    </row>
    <row r="121" spans="1:15">
      <c r="A121" s="8"/>
      <c r="B121" s="8"/>
      <c r="C121" s="8"/>
      <c r="D121" s="8"/>
      <c r="E121" s="8"/>
      <c r="F121" s="8"/>
      <c r="G121" s="8"/>
      <c r="H121" s="8"/>
      <c r="I121" s="8"/>
      <c r="J121" s="8"/>
      <c r="K121" s="8"/>
      <c r="L121" s="8"/>
      <c r="M121" s="8"/>
      <c r="N121" s="8"/>
      <c r="O121" s="8"/>
    </row>
    <row r="122" spans="1:15">
      <c r="A122" s="8"/>
      <c r="B122" s="8"/>
      <c r="C122" s="8"/>
      <c r="D122" s="8"/>
      <c r="E122" s="8"/>
      <c r="F122" s="8"/>
      <c r="G122" s="8"/>
      <c r="H122" s="8"/>
      <c r="I122" s="8"/>
      <c r="J122" s="8"/>
      <c r="K122" s="8"/>
      <c r="L122" s="8"/>
      <c r="M122" s="8"/>
      <c r="N122" s="8"/>
      <c r="O122" s="8"/>
    </row>
    <row r="123" spans="1:15" ht="15.75">
      <c r="A123" s="86"/>
      <c r="B123" s="86"/>
      <c r="C123" s="86"/>
      <c r="D123" s="86"/>
      <c r="E123" s="86"/>
      <c r="F123" s="86"/>
      <c r="G123" s="86"/>
      <c r="H123" s="86"/>
      <c r="I123" s="86"/>
      <c r="J123" s="86"/>
      <c r="K123" s="86"/>
      <c r="L123" s="86"/>
      <c r="M123" s="86"/>
      <c r="N123" s="86"/>
      <c r="O123" s="86"/>
    </row>
    <row r="124" spans="1:15">
      <c r="A124" s="8"/>
      <c r="B124" s="8"/>
      <c r="C124" s="8"/>
      <c r="D124" s="8"/>
      <c r="E124" s="8"/>
      <c r="F124" s="8"/>
      <c r="G124" s="8"/>
      <c r="H124" s="8"/>
      <c r="I124" s="8"/>
      <c r="J124" s="8"/>
      <c r="K124" s="8"/>
      <c r="L124" s="8"/>
      <c r="M124" s="8"/>
      <c r="N124" s="8"/>
      <c r="O124" s="8"/>
    </row>
    <row r="125" spans="1:15">
      <c r="A125" s="8"/>
      <c r="B125" s="8"/>
      <c r="C125" s="8"/>
      <c r="D125" s="8"/>
      <c r="E125" s="8"/>
      <c r="F125" s="8"/>
      <c r="G125" s="8"/>
      <c r="H125" s="8"/>
      <c r="I125" s="8"/>
      <c r="J125" s="8"/>
      <c r="K125" s="8"/>
      <c r="L125" s="8"/>
      <c r="M125" s="8"/>
      <c r="N125" s="8"/>
      <c r="O125" s="8"/>
    </row>
    <row r="126" spans="1:15">
      <c r="A126" s="8"/>
      <c r="B126" s="8"/>
      <c r="C126" s="8"/>
      <c r="D126" s="8"/>
      <c r="E126" s="8"/>
      <c r="F126" s="8"/>
      <c r="G126" s="8"/>
      <c r="H126" s="8"/>
      <c r="I126" s="8"/>
      <c r="J126" s="8"/>
      <c r="K126" s="8"/>
      <c r="L126" s="8"/>
      <c r="M126" s="8"/>
      <c r="N126" s="8"/>
      <c r="O126" s="8"/>
    </row>
    <row r="127" spans="1:15">
      <c r="A127" s="8"/>
      <c r="B127" s="8"/>
      <c r="C127" s="8"/>
      <c r="D127" s="8"/>
      <c r="E127" s="8"/>
      <c r="F127" s="8"/>
      <c r="G127" s="8"/>
      <c r="H127" s="8"/>
      <c r="I127" s="8"/>
      <c r="J127" s="8"/>
      <c r="K127" s="8"/>
      <c r="L127" s="8"/>
      <c r="M127" s="8"/>
      <c r="N127" s="8"/>
      <c r="O127" s="8"/>
    </row>
    <row r="128" spans="1:15" ht="16.5">
      <c r="A128" s="65"/>
      <c r="B128" s="65"/>
      <c r="C128" s="66"/>
      <c r="D128" s="34"/>
      <c r="E128" s="34"/>
      <c r="F128" s="34"/>
      <c r="G128" s="34"/>
      <c r="H128" s="34"/>
      <c r="I128" s="34"/>
      <c r="J128" s="66"/>
      <c r="K128" s="66"/>
      <c r="L128" s="67"/>
      <c r="M128" s="65"/>
      <c r="N128" s="65"/>
      <c r="O128" s="65"/>
    </row>
    <row r="129" spans="1:15" ht="30" customHeight="1">
      <c r="A129" s="65"/>
      <c r="B129" s="65"/>
      <c r="C129" s="65"/>
      <c r="D129" s="68"/>
      <c r="E129" s="68"/>
      <c r="F129" s="68"/>
      <c r="G129" s="68"/>
      <c r="H129" s="68"/>
      <c r="I129" s="68"/>
      <c r="J129" s="65"/>
      <c r="K129" s="65"/>
      <c r="L129" s="65"/>
      <c r="M129" s="65"/>
      <c r="N129" s="65"/>
      <c r="O129" s="65"/>
    </row>
    <row r="130" spans="1:15" ht="30" customHeight="1">
      <c r="A130" s="65"/>
      <c r="B130" s="68"/>
      <c r="C130" s="69"/>
      <c r="D130" s="70"/>
      <c r="E130" s="70"/>
      <c r="F130" s="71"/>
      <c r="G130" s="71"/>
      <c r="H130" s="70"/>
      <c r="I130" s="70"/>
      <c r="J130" s="65"/>
      <c r="K130" s="65"/>
      <c r="L130" s="65"/>
      <c r="M130" s="65"/>
      <c r="N130" s="65"/>
      <c r="O130" s="34"/>
    </row>
    <row r="131" spans="1:15" ht="30" customHeight="1">
      <c r="A131" s="65"/>
      <c r="B131" s="68"/>
      <c r="C131" s="69"/>
      <c r="D131" s="70"/>
      <c r="E131" s="70"/>
      <c r="F131" s="71"/>
      <c r="G131" s="71"/>
      <c r="H131" s="70"/>
      <c r="I131" s="70"/>
      <c r="J131" s="65"/>
      <c r="K131" s="65"/>
      <c r="L131" s="65"/>
      <c r="M131" s="65"/>
      <c r="N131" s="65"/>
      <c r="O131" s="34"/>
    </row>
    <row r="132" spans="1:15" ht="30" customHeight="1">
      <c r="A132" s="65"/>
      <c r="B132" s="68"/>
      <c r="C132" s="69"/>
      <c r="D132" s="70"/>
      <c r="E132" s="70"/>
      <c r="F132" s="71"/>
      <c r="G132" s="71"/>
      <c r="H132" s="70"/>
      <c r="I132" s="70"/>
      <c r="J132" s="65"/>
      <c r="K132" s="65"/>
      <c r="L132" s="65"/>
      <c r="M132" s="65"/>
      <c r="N132" s="65"/>
      <c r="O132" s="34"/>
    </row>
    <row r="133" spans="1:15">
      <c r="A133" s="72"/>
      <c r="B133" s="73"/>
      <c r="C133" s="73"/>
      <c r="D133" s="73"/>
      <c r="E133" s="73"/>
      <c r="F133" s="73"/>
      <c r="G133" s="73"/>
      <c r="H133" s="74"/>
      <c r="I133" s="74"/>
      <c r="J133" s="74"/>
      <c r="K133" s="74"/>
      <c r="L133" s="72"/>
      <c r="M133" s="72"/>
      <c r="N133" s="72"/>
      <c r="O133" s="72"/>
    </row>
    <row r="134" spans="1:15">
      <c r="A134" s="72"/>
      <c r="B134" s="73"/>
      <c r="C134" s="73"/>
      <c r="D134" s="73"/>
      <c r="E134" s="73"/>
      <c r="F134" s="73"/>
      <c r="G134" s="73"/>
      <c r="H134" s="72"/>
      <c r="I134" s="72"/>
      <c r="J134" s="72"/>
      <c r="K134" s="72"/>
      <c r="L134" s="72"/>
      <c r="M134" s="72"/>
      <c r="N134" s="72"/>
      <c r="O134" s="72"/>
    </row>
    <row r="135" spans="1:15" ht="16.5">
      <c r="A135" s="72"/>
      <c r="B135" s="73"/>
      <c r="C135" s="73"/>
      <c r="D135" s="73"/>
      <c r="E135" s="73"/>
      <c r="F135" s="73"/>
      <c r="G135" s="73"/>
      <c r="H135" s="72"/>
      <c r="I135" s="72"/>
      <c r="J135" s="76"/>
      <c r="K135" s="76"/>
      <c r="L135" s="49"/>
      <c r="M135" s="49"/>
      <c r="N135" s="49"/>
      <c r="O135" s="72"/>
    </row>
    <row r="136" spans="1:15" s="35" customFormat="1" ht="16.5">
      <c r="A136" s="72"/>
      <c r="B136" s="73"/>
      <c r="C136" s="73"/>
      <c r="D136" s="73"/>
      <c r="E136" s="73"/>
      <c r="F136" s="73"/>
      <c r="G136" s="73"/>
      <c r="H136" s="72"/>
      <c r="I136" s="72"/>
      <c r="J136" s="76"/>
      <c r="K136" s="76"/>
      <c r="L136" s="49"/>
      <c r="M136" s="49"/>
      <c r="N136" s="49"/>
      <c r="O136" s="72"/>
    </row>
    <row r="137" spans="1:15" s="35" customFormat="1" ht="16.5">
      <c r="A137" s="72"/>
      <c r="B137" s="73"/>
      <c r="C137" s="73"/>
      <c r="D137" s="73"/>
      <c r="E137" s="73"/>
      <c r="F137" s="73"/>
      <c r="G137" s="73"/>
      <c r="H137" s="72"/>
      <c r="I137" s="72"/>
      <c r="J137" s="76"/>
      <c r="K137" s="76"/>
      <c r="L137" s="49"/>
      <c r="M137" s="49"/>
      <c r="N137" s="49"/>
      <c r="O137" s="72"/>
    </row>
    <row r="138" spans="1:15" ht="16.5">
      <c r="A138" s="72"/>
      <c r="B138" s="73"/>
      <c r="C138" s="73"/>
      <c r="D138" s="73"/>
      <c r="E138" s="73"/>
      <c r="F138" s="73"/>
      <c r="G138" s="73"/>
      <c r="H138" s="72"/>
      <c r="I138" s="72"/>
      <c r="J138" s="76"/>
      <c r="K138" s="76"/>
      <c r="L138" s="49"/>
      <c r="M138" s="49"/>
      <c r="N138" s="49"/>
      <c r="O138" s="72"/>
    </row>
    <row r="139" spans="1:15">
      <c r="A139" s="72"/>
      <c r="B139" s="73"/>
      <c r="C139" s="73"/>
      <c r="D139" s="73"/>
      <c r="E139" s="73"/>
      <c r="F139" s="73"/>
      <c r="G139" s="73"/>
      <c r="H139" s="72"/>
      <c r="I139" s="72"/>
      <c r="J139" s="48"/>
      <c r="K139" s="48"/>
      <c r="L139" s="49"/>
      <c r="M139" s="49"/>
      <c r="N139" s="49"/>
      <c r="O139" s="72"/>
    </row>
    <row r="140" spans="1:15">
      <c r="A140" s="8"/>
      <c r="B140" s="8"/>
      <c r="C140" s="8"/>
      <c r="D140" s="8"/>
      <c r="E140" s="8"/>
      <c r="F140" s="8"/>
      <c r="G140" s="8"/>
      <c r="H140" s="8"/>
      <c r="I140" s="8"/>
      <c r="J140" s="58"/>
      <c r="K140" s="468"/>
      <c r="L140" s="58"/>
      <c r="M140" s="58"/>
      <c r="N140" s="58"/>
      <c r="O140" s="8"/>
    </row>
    <row r="141" spans="1:15">
      <c r="A141" s="8"/>
      <c r="B141" s="8"/>
      <c r="C141" s="8"/>
      <c r="D141" s="8"/>
      <c r="E141" s="8"/>
      <c r="F141" s="8"/>
      <c r="G141" s="77"/>
      <c r="H141" s="77"/>
      <c r="I141" s="77"/>
      <c r="J141" s="58"/>
      <c r="K141" s="468"/>
      <c r="L141" s="59"/>
      <c r="M141" s="58"/>
      <c r="N141" s="58"/>
      <c r="O141" s="8"/>
    </row>
    <row r="142" spans="1:15">
      <c r="A142" s="8"/>
      <c r="B142" s="8"/>
      <c r="C142" s="8"/>
      <c r="D142" s="8"/>
      <c r="E142" s="8"/>
      <c r="F142" s="8"/>
      <c r="G142" s="8"/>
      <c r="H142" s="8"/>
      <c r="I142" s="8"/>
      <c r="J142" s="8"/>
      <c r="K142" s="8"/>
      <c r="L142" s="8"/>
      <c r="M142" s="8"/>
      <c r="N142" s="8"/>
      <c r="O142" s="8"/>
    </row>
    <row r="143" spans="1:15">
      <c r="A143" s="8"/>
      <c r="B143" s="8"/>
      <c r="C143" s="8"/>
      <c r="D143" s="8"/>
      <c r="E143" s="8"/>
      <c r="F143" s="8"/>
      <c r="G143" s="8"/>
      <c r="H143" s="8"/>
      <c r="I143" s="8"/>
      <c r="J143" s="8"/>
      <c r="K143" s="8"/>
      <c r="L143" s="8"/>
      <c r="M143" s="8"/>
      <c r="N143" s="8"/>
      <c r="O143" s="8"/>
    </row>
    <row r="144" spans="1:15">
      <c r="A144" s="8"/>
      <c r="B144" s="8"/>
      <c r="C144" s="8"/>
      <c r="D144" s="8"/>
      <c r="E144" s="8"/>
      <c r="F144" s="8"/>
      <c r="G144" s="8"/>
      <c r="H144" s="8"/>
      <c r="I144" s="8"/>
      <c r="J144" s="8"/>
      <c r="K144" s="8"/>
      <c r="L144" s="8"/>
      <c r="M144" s="8"/>
      <c r="N144" s="8"/>
      <c r="O144" s="8"/>
    </row>
    <row r="145" spans="1:15">
      <c r="A145" s="8"/>
      <c r="B145" s="8"/>
      <c r="C145" s="8"/>
      <c r="D145" s="8"/>
      <c r="E145" s="8"/>
      <c r="F145" s="8"/>
      <c r="G145" s="8"/>
      <c r="H145" s="8"/>
      <c r="I145" s="8"/>
      <c r="J145" s="8"/>
      <c r="K145" s="8"/>
      <c r="L145" s="8"/>
      <c r="M145" s="8"/>
      <c r="N145" s="8"/>
      <c r="O145" s="8"/>
    </row>
    <row r="146" spans="1:15">
      <c r="A146" s="8"/>
      <c r="B146" s="8"/>
      <c r="C146" s="8"/>
      <c r="D146" s="8"/>
      <c r="E146" s="8"/>
      <c r="F146" s="8"/>
      <c r="G146" s="8"/>
      <c r="H146" s="8"/>
      <c r="I146" s="8"/>
      <c r="J146" s="8"/>
      <c r="K146" s="8"/>
      <c r="L146" s="8"/>
      <c r="M146" s="8"/>
      <c r="N146" s="8"/>
      <c r="O146" s="8"/>
    </row>
    <row r="147" spans="1:15">
      <c r="A147" s="8"/>
      <c r="B147" s="8"/>
      <c r="C147" s="8"/>
      <c r="D147" s="8"/>
      <c r="E147" s="8"/>
      <c r="F147" s="8"/>
      <c r="G147" s="8"/>
      <c r="H147" s="8"/>
      <c r="I147" s="8"/>
      <c r="J147" s="8"/>
      <c r="K147" s="8"/>
      <c r="L147" s="8"/>
      <c r="M147" s="8"/>
      <c r="N147" s="8"/>
      <c r="O147" s="8"/>
    </row>
    <row r="148" spans="1:15">
      <c r="A148" s="8"/>
      <c r="B148" s="8"/>
      <c r="C148" s="8"/>
      <c r="D148" s="8"/>
      <c r="E148" s="8"/>
      <c r="F148" s="8"/>
      <c r="G148" s="8"/>
      <c r="H148" s="8"/>
      <c r="I148" s="8"/>
      <c r="J148" s="8"/>
      <c r="K148" s="8"/>
      <c r="L148" s="8"/>
      <c r="M148" s="8"/>
      <c r="N148" s="8"/>
      <c r="O148" s="8"/>
    </row>
    <row r="149" spans="1:15">
      <c r="A149" s="8"/>
      <c r="B149" s="8"/>
      <c r="C149" s="8"/>
      <c r="D149" s="8"/>
      <c r="E149" s="8"/>
      <c r="F149" s="8"/>
      <c r="G149" s="8"/>
      <c r="H149" s="8"/>
      <c r="I149" s="8"/>
      <c r="J149" s="8"/>
      <c r="K149" s="8"/>
      <c r="L149" s="8"/>
      <c r="M149" s="8"/>
      <c r="N149" s="8"/>
      <c r="O149" s="8"/>
    </row>
    <row r="150" spans="1:15">
      <c r="A150" s="8"/>
      <c r="B150" s="8"/>
      <c r="C150" s="8"/>
      <c r="D150" s="8"/>
      <c r="E150" s="8"/>
      <c r="F150" s="8"/>
      <c r="G150" s="8"/>
      <c r="H150" s="8"/>
      <c r="I150" s="8"/>
      <c r="J150" s="8"/>
      <c r="K150" s="8"/>
      <c r="L150" s="8"/>
      <c r="M150" s="8"/>
      <c r="N150" s="8"/>
      <c r="O150" s="8"/>
    </row>
    <row r="151" spans="1:15">
      <c r="A151" s="8"/>
      <c r="B151" s="8"/>
      <c r="C151" s="8"/>
      <c r="D151" s="8"/>
      <c r="E151" s="8"/>
      <c r="F151" s="8"/>
      <c r="G151" s="8"/>
      <c r="H151" s="8"/>
      <c r="I151" s="8"/>
      <c r="J151" s="8"/>
      <c r="K151" s="8"/>
      <c r="L151" s="8"/>
      <c r="M151" s="8"/>
      <c r="N151" s="8"/>
      <c r="O151" s="8"/>
    </row>
    <row r="152" spans="1:15">
      <c r="A152" s="8"/>
      <c r="B152" s="8"/>
      <c r="C152" s="8"/>
      <c r="D152" s="8"/>
      <c r="E152" s="8"/>
      <c r="F152" s="8"/>
      <c r="G152" s="8"/>
      <c r="H152" s="8"/>
      <c r="I152" s="8"/>
      <c r="J152" s="8"/>
      <c r="K152" s="8"/>
      <c r="L152" s="8"/>
      <c r="M152" s="8"/>
      <c r="N152" s="8"/>
      <c r="O152" s="8"/>
    </row>
    <row r="153" spans="1:15">
      <c r="A153" s="8"/>
      <c r="B153" s="8"/>
      <c r="C153" s="8"/>
      <c r="D153" s="8"/>
      <c r="E153" s="8"/>
      <c r="F153" s="8"/>
      <c r="G153" s="8"/>
      <c r="H153" s="8"/>
      <c r="I153" s="8"/>
      <c r="J153" s="8"/>
      <c r="K153" s="8"/>
      <c r="L153" s="8"/>
      <c r="M153" s="8"/>
      <c r="N153" s="8"/>
      <c r="O153" s="8"/>
    </row>
    <row r="154" spans="1:15">
      <c r="A154" s="8"/>
      <c r="B154" s="8"/>
      <c r="C154" s="8"/>
      <c r="D154" s="8"/>
      <c r="E154" s="8"/>
      <c r="F154" s="8"/>
      <c r="G154" s="8"/>
      <c r="H154" s="8"/>
      <c r="I154" s="8"/>
      <c r="J154" s="8"/>
      <c r="K154" s="8"/>
      <c r="L154" s="8"/>
      <c r="M154" s="8"/>
      <c r="N154" s="8"/>
      <c r="O154" s="8"/>
    </row>
    <row r="155" spans="1:15">
      <c r="A155" s="8"/>
      <c r="B155" s="8"/>
      <c r="C155" s="8"/>
      <c r="D155" s="8"/>
      <c r="E155" s="8"/>
      <c r="F155" s="8"/>
      <c r="G155" s="8"/>
      <c r="H155" s="8"/>
      <c r="I155" s="8"/>
      <c r="J155" s="8"/>
      <c r="K155" s="8"/>
      <c r="L155" s="8"/>
      <c r="M155" s="8"/>
      <c r="N155" s="8"/>
      <c r="O155" s="8"/>
    </row>
    <row r="156" spans="1:15">
      <c r="A156" s="8"/>
      <c r="B156" s="8"/>
      <c r="C156" s="8"/>
      <c r="D156" s="8"/>
      <c r="E156" s="8"/>
      <c r="F156" s="8"/>
      <c r="G156" s="8"/>
      <c r="H156" s="8"/>
      <c r="I156" s="8"/>
      <c r="J156" s="8"/>
      <c r="K156" s="8"/>
      <c r="L156" s="8"/>
      <c r="M156" s="8"/>
      <c r="N156" s="8"/>
      <c r="O156" s="8"/>
    </row>
    <row r="157" spans="1:15">
      <c r="A157" s="8"/>
      <c r="B157" s="8"/>
      <c r="C157" s="8"/>
      <c r="D157" s="8"/>
      <c r="E157" s="8"/>
      <c r="F157" s="8"/>
      <c r="G157" s="8"/>
      <c r="H157" s="8"/>
      <c r="I157" s="8"/>
      <c r="J157" s="8"/>
      <c r="K157" s="8"/>
      <c r="L157" s="8"/>
      <c r="M157" s="8"/>
      <c r="N157" s="8"/>
      <c r="O157" s="8"/>
    </row>
    <row r="158" spans="1:15">
      <c r="A158" s="8"/>
      <c r="B158" s="8"/>
      <c r="C158" s="8"/>
      <c r="D158" s="8"/>
      <c r="E158" s="8"/>
      <c r="F158" s="8"/>
      <c r="G158" s="8"/>
      <c r="H158" s="8"/>
      <c r="I158" s="8"/>
      <c r="J158" s="8"/>
      <c r="K158" s="8"/>
      <c r="L158" s="8"/>
      <c r="M158" s="8"/>
      <c r="N158" s="8"/>
      <c r="O158" s="8"/>
    </row>
    <row r="159" spans="1:15">
      <c r="A159" s="8"/>
      <c r="B159" s="8"/>
      <c r="C159" s="8"/>
      <c r="D159" s="8"/>
      <c r="E159" s="8"/>
      <c r="F159" s="8"/>
      <c r="G159" s="8"/>
      <c r="H159" s="8"/>
      <c r="I159" s="8"/>
      <c r="J159" s="8"/>
      <c r="K159" s="8"/>
      <c r="L159" s="8"/>
      <c r="M159" s="8"/>
      <c r="N159" s="8"/>
      <c r="O159" s="8"/>
    </row>
    <row r="160" spans="1:15">
      <c r="A160" s="8"/>
      <c r="B160" s="8"/>
      <c r="C160" s="8"/>
      <c r="D160" s="8"/>
      <c r="E160" s="8"/>
      <c r="F160" s="8"/>
      <c r="G160" s="8"/>
      <c r="H160" s="8"/>
      <c r="I160" s="8"/>
      <c r="J160" s="8"/>
      <c r="K160" s="8"/>
      <c r="L160" s="8"/>
      <c r="M160" s="8"/>
      <c r="N160" s="8"/>
      <c r="O160" s="8"/>
    </row>
    <row r="161" spans="1:15" ht="15.75">
      <c r="A161" s="86"/>
      <c r="B161" s="86"/>
      <c r="C161" s="86"/>
      <c r="D161" s="86"/>
      <c r="E161" s="86"/>
      <c r="F161" s="86"/>
      <c r="G161" s="86"/>
      <c r="H161" s="86"/>
      <c r="I161" s="86"/>
      <c r="J161" s="86"/>
      <c r="K161" s="86"/>
      <c r="L161" s="86"/>
      <c r="M161" s="86"/>
      <c r="N161" s="86"/>
      <c r="O161" s="86"/>
    </row>
    <row r="162" spans="1:15">
      <c r="A162" s="8"/>
      <c r="B162" s="8"/>
      <c r="C162" s="8"/>
      <c r="D162" s="8"/>
      <c r="E162" s="8"/>
      <c r="F162" s="8"/>
      <c r="G162" s="8"/>
      <c r="H162" s="8"/>
      <c r="I162" s="8"/>
      <c r="J162" s="8"/>
      <c r="K162" s="8"/>
      <c r="L162" s="8"/>
      <c r="M162" s="8"/>
      <c r="N162" s="8"/>
      <c r="O162" s="8"/>
    </row>
    <row r="163" spans="1:15">
      <c r="A163" s="8"/>
      <c r="B163" s="8"/>
      <c r="C163" s="8"/>
      <c r="D163" s="8"/>
      <c r="E163" s="8"/>
      <c r="F163" s="8"/>
      <c r="G163" s="8"/>
      <c r="H163" s="8"/>
      <c r="I163" s="8"/>
      <c r="J163" s="8"/>
      <c r="K163" s="8"/>
      <c r="L163" s="8"/>
      <c r="M163" s="8"/>
      <c r="N163" s="8"/>
      <c r="O163" s="8"/>
    </row>
    <row r="164" spans="1:15">
      <c r="A164" s="8"/>
      <c r="B164" s="8"/>
      <c r="C164" s="8"/>
      <c r="D164" s="8"/>
      <c r="E164" s="8"/>
      <c r="F164" s="8"/>
      <c r="G164" s="8"/>
      <c r="H164" s="8"/>
      <c r="I164" s="8"/>
      <c r="J164" s="8"/>
      <c r="K164" s="8"/>
      <c r="L164" s="8"/>
      <c r="M164" s="8"/>
      <c r="N164" s="8"/>
      <c r="O164" s="8"/>
    </row>
    <row r="165" spans="1:15">
      <c r="A165" s="8"/>
      <c r="B165" s="8"/>
      <c r="C165" s="8"/>
      <c r="D165" s="8"/>
      <c r="E165" s="8"/>
      <c r="F165" s="8"/>
      <c r="G165" s="8"/>
      <c r="H165" s="8"/>
      <c r="I165" s="8"/>
      <c r="J165" s="8"/>
      <c r="K165" s="8"/>
      <c r="L165" s="8"/>
      <c r="M165" s="8"/>
      <c r="N165" s="8"/>
      <c r="O165" s="8"/>
    </row>
    <row r="166" spans="1:15" ht="16.5">
      <c r="A166" s="65"/>
      <c r="B166" s="65"/>
      <c r="C166" s="66"/>
      <c r="D166" s="34"/>
      <c r="E166" s="34"/>
      <c r="F166" s="34"/>
      <c r="G166" s="34"/>
      <c r="H166" s="34"/>
      <c r="I166" s="34"/>
      <c r="J166" s="66"/>
      <c r="K166" s="66"/>
      <c r="L166" s="67"/>
      <c r="M166" s="65"/>
      <c r="N166" s="65"/>
      <c r="O166" s="65"/>
    </row>
    <row r="167" spans="1:15" ht="30" customHeight="1">
      <c r="A167" s="65"/>
      <c r="B167" s="65"/>
      <c r="C167" s="65"/>
      <c r="D167" s="68"/>
      <c r="E167" s="68"/>
      <c r="F167" s="68"/>
      <c r="G167" s="68"/>
      <c r="H167" s="68"/>
      <c r="I167" s="68"/>
      <c r="J167" s="65"/>
      <c r="K167" s="65"/>
      <c r="L167" s="65"/>
      <c r="M167" s="65"/>
      <c r="N167" s="65"/>
      <c r="O167" s="65"/>
    </row>
    <row r="168" spans="1:15" ht="30" customHeight="1">
      <c r="A168" s="65"/>
      <c r="B168" s="68"/>
      <c r="C168" s="69"/>
      <c r="D168" s="70"/>
      <c r="E168" s="70"/>
      <c r="F168" s="71"/>
      <c r="G168" s="71"/>
      <c r="H168" s="70"/>
      <c r="I168" s="70"/>
      <c r="J168" s="65"/>
      <c r="K168" s="65"/>
      <c r="L168" s="65"/>
      <c r="M168" s="65"/>
      <c r="N168" s="65"/>
      <c r="O168" s="34"/>
    </row>
    <row r="169" spans="1:15" ht="29.25" customHeight="1">
      <c r="A169" s="78"/>
      <c r="B169" s="79"/>
      <c r="C169" s="82"/>
      <c r="D169" s="70"/>
      <c r="E169" s="70"/>
      <c r="F169" s="71"/>
      <c r="G169" s="71"/>
      <c r="H169" s="70"/>
      <c r="I169" s="70"/>
      <c r="J169" s="78"/>
      <c r="K169" s="78"/>
      <c r="L169" s="81"/>
      <c r="M169" s="78"/>
      <c r="N169" s="65"/>
      <c r="O169" s="34"/>
    </row>
    <row r="170" spans="1:15" ht="29.25" customHeight="1">
      <c r="A170" s="78"/>
      <c r="B170" s="79"/>
      <c r="C170" s="82"/>
      <c r="D170" s="70"/>
      <c r="E170" s="70"/>
      <c r="F170" s="71"/>
      <c r="G170" s="71"/>
      <c r="H170" s="70"/>
      <c r="I170" s="70"/>
      <c r="J170" s="78"/>
      <c r="K170" s="78"/>
      <c r="L170" s="81"/>
      <c r="M170" s="78"/>
      <c r="N170" s="65"/>
      <c r="O170" s="34"/>
    </row>
    <row r="171" spans="1:15">
      <c r="A171" s="72"/>
      <c r="B171" s="73"/>
      <c r="C171" s="73"/>
      <c r="D171" s="73"/>
      <c r="E171" s="73"/>
      <c r="F171" s="73"/>
      <c r="G171" s="73"/>
      <c r="H171" s="74"/>
      <c r="I171" s="74"/>
      <c r="J171" s="74"/>
      <c r="K171" s="74"/>
      <c r="L171" s="49"/>
      <c r="M171" s="49"/>
      <c r="N171" s="49"/>
      <c r="O171" s="72"/>
    </row>
    <row r="172" spans="1:15" ht="16.5">
      <c r="A172" s="72"/>
      <c r="B172" s="73"/>
      <c r="C172" s="73"/>
      <c r="D172" s="73"/>
      <c r="E172" s="73"/>
      <c r="F172" s="73"/>
      <c r="G172" s="73"/>
      <c r="H172" s="72"/>
      <c r="I172" s="72"/>
      <c r="J172" s="76"/>
      <c r="K172" s="76"/>
      <c r="L172" s="49"/>
      <c r="M172" s="49"/>
      <c r="N172" s="49"/>
      <c r="O172" s="72"/>
    </row>
    <row r="173" spans="1:15" s="35" customFormat="1" ht="16.5">
      <c r="A173" s="72"/>
      <c r="B173" s="73"/>
      <c r="C173" s="73"/>
      <c r="D173" s="73"/>
      <c r="E173" s="73"/>
      <c r="F173" s="73"/>
      <c r="G173" s="73"/>
      <c r="H173" s="72"/>
      <c r="I173" s="72"/>
      <c r="J173" s="76"/>
      <c r="K173" s="76"/>
      <c r="L173" s="49"/>
      <c r="M173" s="49"/>
      <c r="N173" s="49"/>
      <c r="O173" s="72"/>
    </row>
    <row r="174" spans="1:15" s="35" customFormat="1" ht="16.5">
      <c r="A174" s="72"/>
      <c r="B174" s="73"/>
      <c r="C174" s="73"/>
      <c r="D174" s="73"/>
      <c r="E174" s="73"/>
      <c r="F174" s="73"/>
      <c r="G174" s="73"/>
      <c r="H174" s="72"/>
      <c r="I174" s="72"/>
      <c r="J174" s="76"/>
      <c r="K174" s="76"/>
      <c r="L174" s="49"/>
      <c r="M174" s="49"/>
      <c r="N174" s="49"/>
      <c r="O174" s="72"/>
    </row>
    <row r="175" spans="1:15">
      <c r="A175" s="72"/>
      <c r="B175" s="73"/>
      <c r="C175" s="73"/>
      <c r="D175" s="73"/>
      <c r="E175" s="73"/>
      <c r="F175" s="73"/>
      <c r="G175" s="73"/>
      <c r="H175" s="72"/>
      <c r="I175" s="72"/>
      <c r="J175" s="48"/>
      <c r="K175" s="48"/>
      <c r="L175" s="49"/>
      <c r="M175" s="49"/>
      <c r="N175" s="49"/>
      <c r="O175" s="72"/>
    </row>
    <row r="176" spans="1:15">
      <c r="A176" s="8"/>
      <c r="B176" s="8"/>
      <c r="C176" s="8"/>
      <c r="D176" s="8"/>
      <c r="E176" s="8"/>
      <c r="F176" s="8"/>
      <c r="G176" s="8"/>
      <c r="H176" s="8"/>
      <c r="I176" s="8"/>
      <c r="J176" s="58"/>
      <c r="K176" s="468"/>
      <c r="L176" s="58"/>
      <c r="M176" s="58"/>
      <c r="N176" s="58"/>
      <c r="O176" s="8"/>
    </row>
    <row r="177" spans="1:15">
      <c r="A177" s="8"/>
      <c r="B177" s="8"/>
      <c r="C177" s="8"/>
      <c r="D177" s="8"/>
      <c r="E177" s="8"/>
      <c r="F177" s="8"/>
      <c r="G177" s="77"/>
      <c r="H177" s="77"/>
      <c r="I177" s="77"/>
      <c r="J177" s="58"/>
      <c r="K177" s="468"/>
      <c r="L177" s="59"/>
      <c r="M177" s="58"/>
      <c r="N177" s="58"/>
      <c r="O177" s="8"/>
    </row>
    <row r="178" spans="1:15">
      <c r="A178" s="8"/>
      <c r="B178" s="8"/>
      <c r="C178" s="8"/>
      <c r="D178" s="8"/>
      <c r="E178" s="8"/>
      <c r="F178" s="8"/>
      <c r="G178" s="8"/>
      <c r="H178" s="8"/>
      <c r="I178" s="8"/>
      <c r="J178" s="8"/>
      <c r="K178" s="8"/>
      <c r="L178" s="8"/>
      <c r="M178" s="8"/>
      <c r="N178" s="8"/>
      <c r="O178" s="8"/>
    </row>
    <row r="179" spans="1:15">
      <c r="A179" s="8"/>
      <c r="B179" s="8"/>
      <c r="C179" s="8"/>
      <c r="D179" s="8"/>
      <c r="E179" s="8"/>
      <c r="F179" s="8"/>
      <c r="G179" s="8"/>
      <c r="H179" s="8"/>
      <c r="I179" s="8"/>
      <c r="J179" s="8"/>
      <c r="K179" s="8"/>
      <c r="L179" s="8"/>
      <c r="M179" s="8"/>
      <c r="N179" s="8"/>
      <c r="O179" s="8"/>
    </row>
    <row r="180" spans="1:15">
      <c r="A180" s="8"/>
      <c r="B180" s="8"/>
      <c r="C180" s="8"/>
      <c r="D180" s="8"/>
      <c r="E180" s="8"/>
      <c r="F180" s="8"/>
      <c r="G180" s="8"/>
      <c r="H180" s="8"/>
      <c r="I180" s="8"/>
      <c r="J180" s="8"/>
      <c r="K180" s="8"/>
      <c r="L180" s="8"/>
      <c r="M180" s="8"/>
      <c r="N180" s="8"/>
      <c r="O180" s="8"/>
    </row>
    <row r="181" spans="1:15">
      <c r="A181" s="8"/>
      <c r="B181" s="8"/>
      <c r="C181" s="8"/>
      <c r="D181" s="8"/>
      <c r="E181" s="8"/>
      <c r="F181" s="8"/>
      <c r="G181" s="8"/>
      <c r="H181" s="8"/>
      <c r="I181" s="8"/>
      <c r="J181" s="8"/>
      <c r="K181" s="8"/>
      <c r="L181" s="8"/>
      <c r="M181" s="8"/>
      <c r="N181" s="8"/>
      <c r="O181" s="8"/>
    </row>
    <row r="182" spans="1:15">
      <c r="A182" s="8"/>
      <c r="B182" s="8"/>
      <c r="C182" s="8"/>
      <c r="D182" s="8"/>
      <c r="E182" s="8"/>
      <c r="F182" s="8"/>
      <c r="G182" s="8"/>
      <c r="H182" s="8"/>
      <c r="I182" s="8"/>
      <c r="J182" s="8"/>
      <c r="K182" s="8"/>
      <c r="L182" s="8"/>
      <c r="M182" s="8"/>
      <c r="N182" s="8"/>
      <c r="O182" s="8"/>
    </row>
    <row r="183" spans="1:15">
      <c r="A183" s="8"/>
      <c r="B183" s="8"/>
      <c r="C183" s="8"/>
      <c r="D183" s="8"/>
      <c r="E183" s="8"/>
      <c r="F183" s="8"/>
      <c r="G183" s="8"/>
      <c r="H183" s="8"/>
      <c r="I183" s="8"/>
      <c r="J183" s="8"/>
      <c r="K183" s="8"/>
      <c r="L183" s="8"/>
      <c r="M183" s="8"/>
      <c r="N183" s="8"/>
      <c r="O183" s="8"/>
    </row>
    <row r="184" spans="1:15">
      <c r="A184" s="8"/>
      <c r="B184" s="8"/>
      <c r="C184" s="8"/>
      <c r="D184" s="8"/>
      <c r="E184" s="8"/>
      <c r="F184" s="8"/>
      <c r="G184" s="8"/>
      <c r="H184" s="8"/>
      <c r="I184" s="8"/>
      <c r="J184" s="8"/>
      <c r="K184" s="8"/>
      <c r="L184" s="8"/>
      <c r="M184" s="8"/>
      <c r="N184" s="8"/>
      <c r="O184" s="8"/>
    </row>
    <row r="185" spans="1:15">
      <c r="A185" s="8"/>
      <c r="B185" s="8"/>
      <c r="C185" s="8"/>
      <c r="D185" s="8"/>
      <c r="E185" s="8"/>
      <c r="F185" s="8"/>
      <c r="G185" s="8"/>
      <c r="H185" s="8"/>
      <c r="I185" s="8"/>
      <c r="J185" s="8"/>
      <c r="K185" s="8"/>
      <c r="L185" s="8"/>
      <c r="M185" s="8"/>
      <c r="N185" s="8"/>
      <c r="O185" s="8"/>
    </row>
    <row r="186" spans="1:15">
      <c r="A186" s="8"/>
      <c r="B186" s="8"/>
      <c r="C186" s="8"/>
      <c r="D186" s="8"/>
      <c r="E186" s="8"/>
      <c r="F186" s="8"/>
      <c r="G186" s="8"/>
      <c r="H186" s="8"/>
      <c r="I186" s="8"/>
      <c r="J186" s="8"/>
      <c r="K186" s="8"/>
      <c r="L186" s="8"/>
      <c r="M186" s="8"/>
      <c r="N186" s="8"/>
      <c r="O186" s="8"/>
    </row>
    <row r="187" spans="1:15">
      <c r="A187" s="8"/>
      <c r="B187" s="8"/>
      <c r="C187" s="8"/>
      <c r="D187" s="8"/>
      <c r="E187" s="8"/>
      <c r="F187" s="8"/>
      <c r="G187" s="8"/>
      <c r="H187" s="8"/>
      <c r="I187" s="8"/>
      <c r="J187" s="8"/>
      <c r="K187" s="8"/>
      <c r="L187" s="8"/>
      <c r="M187" s="8"/>
      <c r="N187" s="8"/>
      <c r="O187" s="8"/>
    </row>
    <row r="188" spans="1:15">
      <c r="A188" s="8"/>
      <c r="B188" s="8"/>
      <c r="C188" s="8"/>
      <c r="D188" s="8"/>
      <c r="E188" s="8"/>
      <c r="F188" s="8"/>
      <c r="G188" s="8"/>
      <c r="H188" s="8"/>
      <c r="I188" s="8"/>
      <c r="J188" s="8"/>
      <c r="K188" s="8"/>
      <c r="L188" s="8"/>
      <c r="M188" s="8"/>
      <c r="N188" s="8"/>
      <c r="O188" s="8"/>
    </row>
    <row r="189" spans="1:15">
      <c r="A189" s="8"/>
      <c r="B189" s="8"/>
      <c r="C189" s="8"/>
      <c r="D189" s="8"/>
      <c r="E189" s="8"/>
      <c r="F189" s="8"/>
      <c r="G189" s="8"/>
      <c r="H189" s="8"/>
      <c r="I189" s="8"/>
      <c r="J189" s="8"/>
      <c r="K189" s="8"/>
      <c r="L189" s="8"/>
      <c r="M189" s="8"/>
      <c r="N189" s="8"/>
      <c r="O189" s="8"/>
    </row>
    <row r="190" spans="1:15">
      <c r="A190" s="8"/>
      <c r="B190" s="8"/>
      <c r="C190" s="8"/>
      <c r="D190" s="8"/>
      <c r="E190" s="8"/>
      <c r="F190" s="8"/>
      <c r="G190" s="8"/>
      <c r="H190" s="8"/>
      <c r="I190" s="8"/>
      <c r="J190" s="8"/>
      <c r="K190" s="8"/>
      <c r="L190" s="8"/>
      <c r="M190" s="8"/>
      <c r="N190" s="8"/>
      <c r="O190" s="8"/>
    </row>
    <row r="191" spans="1:15">
      <c r="A191" s="8"/>
      <c r="B191" s="8"/>
      <c r="C191" s="8"/>
      <c r="D191" s="8"/>
      <c r="E191" s="8"/>
      <c r="F191" s="8"/>
      <c r="G191" s="8"/>
      <c r="H191" s="8"/>
      <c r="I191" s="8"/>
      <c r="J191" s="8"/>
      <c r="K191" s="8"/>
      <c r="L191" s="8"/>
      <c r="M191" s="8"/>
      <c r="N191" s="8"/>
      <c r="O191" s="8"/>
    </row>
    <row r="192" spans="1:15">
      <c r="A192" s="8"/>
      <c r="B192" s="8"/>
      <c r="C192" s="8"/>
      <c r="D192" s="8"/>
      <c r="E192" s="8"/>
      <c r="F192" s="8"/>
      <c r="G192" s="8"/>
      <c r="H192" s="8"/>
      <c r="I192" s="8"/>
      <c r="J192" s="8"/>
      <c r="K192" s="8"/>
      <c r="L192" s="8"/>
      <c r="M192" s="8"/>
      <c r="N192" s="8"/>
      <c r="O192" s="8"/>
    </row>
    <row r="193" spans="1:15">
      <c r="A193" s="8"/>
      <c r="B193" s="8"/>
      <c r="C193" s="8"/>
      <c r="D193" s="8"/>
      <c r="E193" s="8"/>
      <c r="F193" s="8"/>
      <c r="G193" s="8"/>
      <c r="H193" s="8"/>
      <c r="I193" s="8"/>
      <c r="J193" s="8"/>
      <c r="K193" s="8"/>
      <c r="L193" s="8"/>
      <c r="M193" s="8"/>
      <c r="N193" s="8"/>
      <c r="O193" s="8"/>
    </row>
    <row r="194" spans="1:15">
      <c r="A194" s="8"/>
      <c r="B194" s="8"/>
      <c r="C194" s="8"/>
      <c r="D194" s="8"/>
      <c r="E194" s="8"/>
      <c r="F194" s="8"/>
      <c r="G194" s="8"/>
      <c r="H194" s="8"/>
      <c r="I194" s="8"/>
      <c r="J194" s="8"/>
      <c r="K194" s="8"/>
      <c r="L194" s="8"/>
      <c r="M194" s="8"/>
      <c r="N194" s="8"/>
      <c r="O194" s="8"/>
    </row>
    <row r="195" spans="1:15">
      <c r="A195" s="8"/>
      <c r="B195" s="8"/>
      <c r="C195" s="8"/>
      <c r="D195" s="8"/>
      <c r="E195" s="8"/>
      <c r="F195" s="8"/>
      <c r="G195" s="8"/>
      <c r="H195" s="8"/>
      <c r="I195" s="8"/>
      <c r="J195" s="8"/>
      <c r="K195" s="8"/>
      <c r="L195" s="8"/>
      <c r="M195" s="8"/>
      <c r="N195" s="8"/>
      <c r="O195" s="8"/>
    </row>
    <row r="196" spans="1:15">
      <c r="A196" s="8"/>
      <c r="B196" s="8"/>
      <c r="C196" s="8"/>
      <c r="D196" s="8"/>
      <c r="E196" s="8"/>
      <c r="F196" s="8"/>
      <c r="G196" s="8"/>
      <c r="H196" s="8"/>
      <c r="I196" s="8"/>
      <c r="J196" s="8"/>
      <c r="K196" s="8"/>
      <c r="L196" s="8"/>
      <c r="M196" s="8"/>
      <c r="N196" s="8"/>
      <c r="O196" s="8"/>
    </row>
    <row r="197" spans="1:15">
      <c r="A197" s="8"/>
      <c r="B197" s="8"/>
      <c r="C197" s="8"/>
      <c r="D197" s="8"/>
      <c r="E197" s="8"/>
      <c r="F197" s="8"/>
      <c r="G197" s="8"/>
      <c r="H197" s="8"/>
      <c r="I197" s="8"/>
      <c r="J197" s="8"/>
      <c r="K197" s="8"/>
      <c r="L197" s="8"/>
      <c r="M197" s="8"/>
      <c r="N197" s="8"/>
      <c r="O197" s="8"/>
    </row>
    <row r="198" spans="1:15">
      <c r="A198" s="8"/>
      <c r="B198" s="8"/>
      <c r="C198" s="8"/>
      <c r="D198" s="8"/>
      <c r="E198" s="8"/>
      <c r="F198" s="8"/>
      <c r="G198" s="8"/>
      <c r="H198" s="8"/>
      <c r="I198" s="8"/>
      <c r="J198" s="8"/>
      <c r="K198" s="8"/>
      <c r="L198" s="8"/>
      <c r="M198" s="8"/>
      <c r="N198" s="8"/>
      <c r="O198" s="8"/>
    </row>
    <row r="199" spans="1:15" ht="15.75">
      <c r="A199" s="86"/>
      <c r="B199" s="86"/>
      <c r="C199" s="86"/>
      <c r="D199" s="86"/>
      <c r="E199" s="86"/>
      <c r="F199" s="86"/>
      <c r="G199" s="86"/>
      <c r="H199" s="86"/>
      <c r="I199" s="86"/>
      <c r="J199" s="86"/>
      <c r="K199" s="86"/>
      <c r="L199" s="86"/>
      <c r="M199" s="86"/>
      <c r="N199" s="86"/>
      <c r="O199" s="86"/>
    </row>
    <row r="200" spans="1:15">
      <c r="A200" s="8"/>
      <c r="B200" s="8"/>
      <c r="C200" s="8"/>
      <c r="D200" s="8"/>
      <c r="E200" s="8"/>
      <c r="F200" s="8"/>
      <c r="G200" s="8"/>
      <c r="H200" s="8"/>
      <c r="I200" s="8"/>
      <c r="J200" s="8"/>
      <c r="K200" s="8"/>
      <c r="L200" s="8"/>
      <c r="M200" s="8"/>
      <c r="N200" s="8"/>
      <c r="O200" s="8"/>
    </row>
    <row r="201" spans="1:15">
      <c r="A201" s="8"/>
      <c r="B201" s="8"/>
      <c r="C201" s="8"/>
      <c r="D201" s="8"/>
      <c r="E201" s="8"/>
      <c r="F201" s="8"/>
      <c r="G201" s="8"/>
      <c r="H201" s="8"/>
      <c r="I201" s="8"/>
      <c r="J201" s="8"/>
      <c r="K201" s="8"/>
      <c r="L201" s="8"/>
      <c r="M201" s="8"/>
      <c r="N201" s="8"/>
      <c r="O201" s="8"/>
    </row>
    <row r="202" spans="1:15">
      <c r="A202" s="8"/>
      <c r="B202" s="8"/>
      <c r="C202" s="8"/>
      <c r="D202" s="8"/>
      <c r="E202" s="8"/>
      <c r="F202" s="8"/>
      <c r="G202" s="8"/>
      <c r="H202" s="8"/>
      <c r="I202" s="8"/>
      <c r="J202" s="8"/>
      <c r="K202" s="8"/>
      <c r="L202" s="8"/>
      <c r="M202" s="8"/>
      <c r="N202" s="8"/>
      <c r="O202" s="8"/>
    </row>
    <row r="203" spans="1:15">
      <c r="A203" s="8"/>
      <c r="B203" s="8"/>
      <c r="C203" s="8"/>
      <c r="D203" s="8"/>
      <c r="E203" s="8"/>
      <c r="F203" s="8"/>
      <c r="G203" s="8"/>
      <c r="H203" s="8"/>
      <c r="I203" s="8"/>
      <c r="J203" s="8"/>
      <c r="K203" s="8"/>
      <c r="L203" s="8"/>
      <c r="M203" s="8"/>
      <c r="N203" s="8"/>
      <c r="O203" s="8"/>
    </row>
    <row r="204" spans="1:15" ht="16.5">
      <c r="A204" s="65"/>
      <c r="B204" s="65"/>
      <c r="C204" s="66"/>
      <c r="D204" s="34"/>
      <c r="E204" s="34"/>
      <c r="F204" s="34"/>
      <c r="G204" s="34"/>
      <c r="H204" s="34"/>
      <c r="I204" s="34"/>
      <c r="J204" s="66"/>
      <c r="K204" s="66"/>
      <c r="L204" s="67"/>
      <c r="M204" s="65"/>
      <c r="N204" s="65"/>
      <c r="O204" s="65"/>
    </row>
    <row r="205" spans="1:15" ht="30" customHeight="1">
      <c r="A205" s="65"/>
      <c r="B205" s="65"/>
      <c r="C205" s="65"/>
      <c r="D205" s="68"/>
      <c r="E205" s="68"/>
      <c r="F205" s="68"/>
      <c r="G205" s="68"/>
      <c r="H205" s="68"/>
      <c r="I205" s="68"/>
      <c r="J205" s="65"/>
      <c r="K205" s="65"/>
      <c r="L205" s="65"/>
      <c r="M205" s="65"/>
      <c r="N205" s="65"/>
      <c r="O205" s="65"/>
    </row>
    <row r="206" spans="1:15" ht="30" customHeight="1">
      <c r="A206" s="65"/>
      <c r="B206" s="68"/>
      <c r="C206" s="69"/>
      <c r="D206" s="70"/>
      <c r="E206" s="70"/>
      <c r="F206" s="71"/>
      <c r="G206" s="71"/>
      <c r="H206" s="70"/>
      <c r="I206" s="70"/>
      <c r="J206" s="65"/>
      <c r="K206" s="65"/>
      <c r="L206" s="67"/>
      <c r="M206" s="65"/>
      <c r="N206" s="65"/>
      <c r="O206" s="34"/>
    </row>
    <row r="207" spans="1:15" ht="30" customHeight="1">
      <c r="A207" s="65"/>
      <c r="B207" s="11"/>
      <c r="C207" s="69"/>
      <c r="D207" s="70"/>
      <c r="E207" s="70"/>
      <c r="F207" s="71"/>
      <c r="G207" s="71"/>
      <c r="H207" s="70"/>
      <c r="I207" s="70"/>
      <c r="J207" s="65"/>
      <c r="K207" s="65"/>
      <c r="L207" s="65"/>
      <c r="M207" s="65"/>
      <c r="N207" s="65"/>
      <c r="O207" s="34"/>
    </row>
    <row r="208" spans="1:15" ht="29.25" customHeight="1">
      <c r="A208" s="78"/>
      <c r="B208" s="11"/>
      <c r="C208" s="80"/>
      <c r="D208" s="70"/>
      <c r="E208" s="70"/>
      <c r="F208" s="71"/>
      <c r="G208" s="71"/>
      <c r="H208" s="70"/>
      <c r="I208" s="70"/>
      <c r="J208" s="78"/>
      <c r="K208" s="78"/>
      <c r="L208" s="81"/>
      <c r="M208" s="78"/>
      <c r="N208" s="65"/>
      <c r="O208" s="34"/>
    </row>
    <row r="209" spans="1:15" ht="29.25" customHeight="1">
      <c r="A209" s="78"/>
      <c r="B209" s="11"/>
      <c r="C209" s="80"/>
      <c r="D209" s="70"/>
      <c r="E209" s="70"/>
      <c r="F209" s="71"/>
      <c r="G209" s="71"/>
      <c r="H209" s="70"/>
      <c r="I209" s="70"/>
      <c r="J209" s="78"/>
      <c r="K209" s="78"/>
      <c r="L209" s="81"/>
      <c r="M209" s="78"/>
      <c r="N209" s="65"/>
      <c r="O209" s="34"/>
    </row>
    <row r="210" spans="1:15" ht="16.5">
      <c r="A210" s="72"/>
      <c r="B210" s="73"/>
      <c r="C210" s="73"/>
      <c r="D210" s="73"/>
      <c r="E210" s="73"/>
      <c r="F210" s="73"/>
      <c r="G210" s="73"/>
      <c r="H210" s="74"/>
      <c r="I210" s="74"/>
      <c r="J210" s="74"/>
      <c r="K210" s="74"/>
      <c r="L210" s="72"/>
      <c r="M210" s="72"/>
      <c r="N210" s="72"/>
      <c r="O210" s="34"/>
    </row>
    <row r="211" spans="1:15" ht="16.5">
      <c r="A211" s="72"/>
      <c r="B211" s="73"/>
      <c r="C211" s="73"/>
      <c r="D211" s="73"/>
      <c r="E211" s="73"/>
      <c r="F211" s="73"/>
      <c r="G211" s="73"/>
      <c r="H211" s="72"/>
      <c r="I211" s="72"/>
      <c r="J211" s="76"/>
      <c r="K211" s="76"/>
      <c r="L211" s="49"/>
      <c r="M211" s="49"/>
      <c r="N211" s="49"/>
      <c r="O211" s="72"/>
    </row>
    <row r="212" spans="1:15" s="35" customFormat="1" ht="16.5">
      <c r="A212" s="72"/>
      <c r="B212" s="73"/>
      <c r="C212" s="73"/>
      <c r="D212" s="73"/>
      <c r="E212" s="73"/>
      <c r="F212" s="73"/>
      <c r="G212" s="73"/>
      <c r="H212" s="72"/>
      <c r="I212" s="72"/>
      <c r="J212" s="76"/>
      <c r="K212" s="76"/>
      <c r="L212" s="49"/>
      <c r="M212" s="49"/>
      <c r="N212" s="49"/>
      <c r="O212" s="72"/>
    </row>
    <row r="213" spans="1:15" s="35" customFormat="1" ht="16.5">
      <c r="A213" s="72"/>
      <c r="B213" s="73"/>
      <c r="C213" s="73"/>
      <c r="D213" s="73"/>
      <c r="E213" s="73"/>
      <c r="F213" s="73"/>
      <c r="G213" s="73"/>
      <c r="H213" s="72"/>
      <c r="I213" s="72"/>
      <c r="J213" s="76"/>
      <c r="K213" s="76"/>
      <c r="L213" s="49"/>
      <c r="M213" s="49"/>
      <c r="N213" s="49"/>
      <c r="O213" s="72"/>
    </row>
    <row r="214" spans="1:15" ht="16.5">
      <c r="A214" s="72"/>
      <c r="B214" s="73"/>
      <c r="C214" s="73"/>
      <c r="D214" s="73"/>
      <c r="E214" s="73"/>
      <c r="F214" s="73"/>
      <c r="G214" s="73"/>
      <c r="H214" s="72"/>
      <c r="I214" s="72"/>
      <c r="J214" s="76"/>
      <c r="K214" s="76"/>
      <c r="L214" s="49"/>
      <c r="M214" s="49"/>
      <c r="N214" s="49"/>
      <c r="O214" s="72"/>
    </row>
    <row r="215" spans="1:15">
      <c r="A215" s="72"/>
      <c r="B215" s="73"/>
      <c r="C215" s="73"/>
      <c r="D215" s="73"/>
      <c r="E215" s="73"/>
      <c r="F215" s="73"/>
      <c r="G215" s="73"/>
      <c r="H215" s="72"/>
      <c r="I215" s="72"/>
      <c r="J215" s="48"/>
      <c r="K215" s="48"/>
      <c r="L215" s="49"/>
      <c r="M215" s="49"/>
      <c r="N215" s="49"/>
      <c r="O215" s="72"/>
    </row>
    <row r="216" spans="1:15">
      <c r="A216" s="8"/>
      <c r="B216" s="8"/>
      <c r="C216" s="8"/>
      <c r="D216" s="8"/>
      <c r="E216" s="8"/>
      <c r="F216" s="8"/>
      <c r="G216" s="8"/>
      <c r="H216" s="8"/>
      <c r="I216" s="8"/>
      <c r="J216" s="58"/>
      <c r="K216" s="468"/>
      <c r="L216" s="58"/>
      <c r="M216" s="58"/>
      <c r="N216" s="58"/>
      <c r="O216" s="8"/>
    </row>
    <row r="217" spans="1:15">
      <c r="A217" s="8"/>
      <c r="B217" s="8"/>
      <c r="C217" s="8"/>
      <c r="D217" s="8"/>
      <c r="E217" s="8"/>
      <c r="F217" s="8"/>
      <c r="G217" s="77"/>
      <c r="H217" s="77"/>
      <c r="I217" s="77"/>
      <c r="J217" s="58"/>
      <c r="K217" s="468"/>
      <c r="L217" s="59"/>
      <c r="M217" s="58"/>
      <c r="N217" s="58"/>
      <c r="O217" s="8"/>
    </row>
    <row r="218" spans="1:15">
      <c r="A218" s="8"/>
      <c r="B218" s="8"/>
      <c r="C218" s="8"/>
      <c r="D218" s="8"/>
      <c r="E218" s="8"/>
      <c r="F218" s="8"/>
      <c r="G218" s="8"/>
      <c r="H218" s="8"/>
      <c r="I218" s="8"/>
      <c r="J218" s="8"/>
      <c r="K218" s="8"/>
      <c r="L218" s="8"/>
      <c r="M218" s="8"/>
      <c r="N218" s="8"/>
      <c r="O218" s="8"/>
    </row>
    <row r="219" spans="1:15">
      <c r="A219" s="8"/>
      <c r="B219" s="8"/>
      <c r="C219" s="8"/>
      <c r="D219" s="8"/>
      <c r="E219" s="8"/>
      <c r="F219" s="8"/>
      <c r="G219" s="8"/>
      <c r="H219" s="8"/>
      <c r="I219" s="8"/>
      <c r="J219" s="8"/>
      <c r="K219" s="8"/>
      <c r="L219" s="8"/>
      <c r="M219" s="8"/>
      <c r="N219" s="8"/>
      <c r="O219" s="8"/>
    </row>
    <row r="220" spans="1:15">
      <c r="A220" s="8"/>
      <c r="B220" s="8"/>
      <c r="C220" s="8"/>
      <c r="D220" s="8"/>
      <c r="E220" s="8"/>
      <c r="F220" s="8"/>
      <c r="G220" s="8"/>
      <c r="H220" s="8"/>
      <c r="I220" s="8"/>
      <c r="J220" s="8"/>
      <c r="K220" s="8"/>
      <c r="L220" s="8"/>
      <c r="M220" s="8"/>
      <c r="N220" s="8"/>
      <c r="O220" s="8"/>
    </row>
    <row r="221" spans="1:15">
      <c r="A221" s="8"/>
      <c r="B221" s="8"/>
      <c r="C221" s="8"/>
      <c r="D221" s="8"/>
      <c r="E221" s="8"/>
      <c r="F221" s="8"/>
      <c r="G221" s="8"/>
      <c r="H221" s="8"/>
      <c r="I221" s="8"/>
      <c r="J221" s="8"/>
      <c r="K221" s="8"/>
      <c r="L221" s="8"/>
      <c r="M221" s="8"/>
      <c r="N221" s="8"/>
      <c r="O221" s="8"/>
    </row>
    <row r="222" spans="1:15">
      <c r="A222" s="8"/>
      <c r="B222" s="8"/>
      <c r="C222" s="8"/>
      <c r="D222" s="8"/>
      <c r="E222" s="8"/>
      <c r="F222" s="8"/>
      <c r="G222" s="8"/>
      <c r="H222" s="8"/>
      <c r="I222" s="8"/>
      <c r="J222" s="8"/>
      <c r="K222" s="8"/>
      <c r="L222" s="8"/>
      <c r="M222" s="8"/>
      <c r="N222" s="8"/>
      <c r="O222" s="8"/>
    </row>
    <row r="223" spans="1:15">
      <c r="A223" s="8"/>
      <c r="B223" s="8"/>
      <c r="C223" s="8"/>
      <c r="D223" s="8"/>
      <c r="E223" s="8"/>
      <c r="F223" s="8"/>
      <c r="G223" s="8"/>
      <c r="H223" s="8"/>
      <c r="I223" s="8"/>
      <c r="J223" s="8"/>
      <c r="K223" s="8"/>
      <c r="L223" s="8"/>
      <c r="M223" s="8"/>
      <c r="N223" s="8"/>
      <c r="O223" s="8"/>
    </row>
    <row r="224" spans="1:15">
      <c r="A224" s="8"/>
      <c r="B224" s="8"/>
      <c r="C224" s="8"/>
      <c r="D224" s="8"/>
      <c r="E224" s="8"/>
      <c r="F224" s="8"/>
      <c r="G224" s="8"/>
      <c r="H224" s="8"/>
      <c r="I224" s="8"/>
      <c r="J224" s="8"/>
      <c r="K224" s="8"/>
      <c r="L224" s="8"/>
      <c r="M224" s="8"/>
      <c r="N224" s="8"/>
      <c r="O224" s="8"/>
    </row>
    <row r="225" spans="1:15">
      <c r="A225" s="8"/>
      <c r="B225" s="8"/>
      <c r="C225" s="8"/>
      <c r="D225" s="8"/>
      <c r="E225" s="8"/>
      <c r="F225" s="8"/>
      <c r="G225" s="8"/>
      <c r="H225" s="8"/>
      <c r="I225" s="8"/>
      <c r="J225" s="8"/>
      <c r="K225" s="8"/>
      <c r="L225" s="8"/>
      <c r="M225" s="8"/>
      <c r="N225" s="8"/>
      <c r="O225" s="8"/>
    </row>
    <row r="226" spans="1:15">
      <c r="A226" s="8"/>
      <c r="B226" s="8"/>
      <c r="C226" s="8"/>
      <c r="D226" s="8"/>
      <c r="E226" s="8"/>
      <c r="F226" s="8"/>
      <c r="G226" s="8"/>
      <c r="H226" s="8"/>
      <c r="I226" s="8"/>
      <c r="J226" s="8"/>
      <c r="K226" s="8"/>
      <c r="L226" s="8"/>
      <c r="M226" s="8"/>
      <c r="N226" s="8"/>
      <c r="O226" s="8"/>
    </row>
    <row r="227" spans="1:15">
      <c r="A227" s="8"/>
      <c r="B227" s="8"/>
      <c r="C227" s="8"/>
      <c r="D227" s="8"/>
      <c r="E227" s="8"/>
      <c r="F227" s="8"/>
      <c r="G227" s="8"/>
      <c r="H227" s="8"/>
      <c r="I227" s="8"/>
      <c r="J227" s="8"/>
      <c r="K227" s="8"/>
      <c r="L227" s="8"/>
      <c r="M227" s="8"/>
      <c r="N227" s="8"/>
      <c r="O227" s="8"/>
    </row>
    <row r="228" spans="1:15">
      <c r="A228" s="8"/>
      <c r="B228" s="8"/>
      <c r="C228" s="8"/>
      <c r="D228" s="8"/>
      <c r="E228" s="8"/>
      <c r="F228" s="8"/>
      <c r="G228" s="8"/>
      <c r="H228" s="8"/>
      <c r="I228" s="8"/>
      <c r="J228" s="8"/>
      <c r="K228" s="8"/>
      <c r="L228" s="8"/>
      <c r="M228" s="8"/>
      <c r="N228" s="8"/>
      <c r="O228" s="8"/>
    </row>
    <row r="229" spans="1:15">
      <c r="A229" s="8"/>
      <c r="B229" s="8"/>
      <c r="C229" s="8"/>
      <c r="D229" s="8"/>
      <c r="E229" s="8"/>
      <c r="F229" s="8"/>
      <c r="G229" s="8"/>
      <c r="H229" s="8"/>
      <c r="I229" s="8"/>
      <c r="J229" s="8"/>
      <c r="K229" s="8"/>
      <c r="L229" s="8"/>
      <c r="M229" s="8"/>
      <c r="N229" s="8"/>
      <c r="O229" s="8"/>
    </row>
    <row r="230" spans="1:15">
      <c r="A230" s="8"/>
      <c r="B230" s="8"/>
      <c r="C230" s="8"/>
      <c r="D230" s="8"/>
      <c r="E230" s="8"/>
      <c r="F230" s="8"/>
      <c r="G230" s="8"/>
      <c r="H230" s="8"/>
      <c r="I230" s="8"/>
      <c r="J230" s="8"/>
      <c r="K230" s="8"/>
      <c r="L230" s="8"/>
      <c r="M230" s="8"/>
      <c r="N230" s="8"/>
      <c r="O230" s="8"/>
    </row>
    <row r="231" spans="1:15">
      <c r="A231" s="8"/>
      <c r="B231" s="8"/>
      <c r="C231" s="8"/>
      <c r="D231" s="8"/>
      <c r="E231" s="8"/>
      <c r="F231" s="8"/>
      <c r="G231" s="8"/>
      <c r="H231" s="8"/>
      <c r="I231" s="8"/>
      <c r="J231" s="8"/>
      <c r="K231" s="8"/>
      <c r="L231" s="8"/>
      <c r="M231" s="8"/>
      <c r="N231" s="8"/>
      <c r="O231" s="8"/>
    </row>
    <row r="232" spans="1:15">
      <c r="A232" s="8"/>
      <c r="B232" s="8"/>
      <c r="C232" s="8"/>
      <c r="D232" s="8"/>
      <c r="E232" s="8"/>
      <c r="F232" s="8"/>
      <c r="G232" s="8"/>
      <c r="H232" s="8"/>
      <c r="I232" s="8"/>
      <c r="J232" s="8"/>
      <c r="K232" s="8"/>
      <c r="L232" s="8"/>
      <c r="M232" s="8"/>
      <c r="N232" s="8"/>
      <c r="O232" s="8"/>
    </row>
    <row r="233" spans="1:15">
      <c r="A233" s="8"/>
      <c r="B233" s="8"/>
      <c r="C233" s="8"/>
      <c r="D233" s="8"/>
      <c r="E233" s="8"/>
      <c r="F233" s="8"/>
      <c r="G233" s="8"/>
      <c r="H233" s="8"/>
      <c r="I233" s="8"/>
      <c r="J233" s="8"/>
      <c r="K233" s="8"/>
      <c r="L233" s="8"/>
      <c r="M233" s="8"/>
      <c r="N233" s="8"/>
      <c r="O233" s="8"/>
    </row>
    <row r="234" spans="1:15">
      <c r="A234" s="8"/>
      <c r="B234" s="8"/>
      <c r="C234" s="8"/>
      <c r="D234" s="8"/>
      <c r="E234" s="8"/>
      <c r="F234" s="8"/>
      <c r="G234" s="8"/>
      <c r="H234" s="8"/>
      <c r="I234" s="8"/>
      <c r="J234" s="8"/>
      <c r="K234" s="8"/>
      <c r="L234" s="8"/>
      <c r="M234" s="8"/>
      <c r="N234" s="8"/>
      <c r="O234" s="8"/>
    </row>
    <row r="235" spans="1:15">
      <c r="A235" s="8"/>
      <c r="B235" s="8"/>
      <c r="C235" s="8"/>
      <c r="D235" s="8"/>
      <c r="E235" s="8"/>
      <c r="F235" s="8"/>
      <c r="G235" s="8"/>
      <c r="H235" s="8"/>
      <c r="I235" s="8"/>
      <c r="J235" s="8"/>
      <c r="K235" s="8"/>
      <c r="L235" s="8"/>
      <c r="M235" s="8"/>
      <c r="N235" s="8"/>
      <c r="O235" s="8"/>
    </row>
    <row r="236" spans="1:15" ht="15.75">
      <c r="A236" s="86"/>
      <c r="B236" s="86"/>
      <c r="C236" s="86"/>
      <c r="D236" s="86"/>
      <c r="E236" s="86"/>
      <c r="F236" s="86"/>
      <c r="G236" s="86"/>
      <c r="H236" s="86"/>
      <c r="I236" s="86"/>
      <c r="J236" s="86"/>
      <c r="K236" s="86"/>
      <c r="L236" s="86"/>
      <c r="M236" s="86"/>
      <c r="N236" s="86"/>
      <c r="O236" s="86"/>
    </row>
    <row r="237" spans="1:15">
      <c r="A237" s="8"/>
      <c r="B237" s="8"/>
      <c r="C237" s="8"/>
      <c r="D237" s="8"/>
      <c r="E237" s="8"/>
      <c r="F237" s="8"/>
      <c r="G237" s="8"/>
      <c r="H237" s="8"/>
      <c r="I237" s="8"/>
      <c r="J237" s="8"/>
      <c r="K237" s="8"/>
      <c r="L237" s="8"/>
      <c r="M237" s="8"/>
      <c r="N237" s="8"/>
      <c r="O237" s="8"/>
    </row>
    <row r="238" spans="1:15">
      <c r="A238" s="8"/>
      <c r="B238" s="8"/>
      <c r="C238" s="8"/>
      <c r="D238" s="8"/>
      <c r="E238" s="8"/>
      <c r="F238" s="8"/>
      <c r="G238" s="8"/>
      <c r="H238" s="8"/>
      <c r="I238" s="8"/>
      <c r="J238" s="8"/>
      <c r="K238" s="8"/>
      <c r="L238" s="8"/>
      <c r="M238" s="8"/>
      <c r="N238" s="8"/>
      <c r="O238" s="8"/>
    </row>
    <row r="239" spans="1:15">
      <c r="A239" s="8"/>
      <c r="B239" s="8"/>
      <c r="C239" s="8"/>
      <c r="D239" s="8"/>
      <c r="E239" s="8"/>
      <c r="F239" s="8"/>
      <c r="G239" s="8"/>
      <c r="H239" s="8"/>
      <c r="I239" s="8"/>
      <c r="J239" s="8"/>
      <c r="K239" s="8"/>
      <c r="L239" s="8"/>
      <c r="M239" s="8"/>
      <c r="N239" s="8"/>
      <c r="O239" s="8"/>
    </row>
    <row r="240" spans="1:15">
      <c r="A240" s="8"/>
      <c r="B240" s="8"/>
      <c r="C240" s="8"/>
      <c r="D240" s="8"/>
      <c r="E240" s="8"/>
      <c r="F240" s="8"/>
      <c r="G240" s="8"/>
      <c r="H240" s="8"/>
      <c r="I240" s="8"/>
      <c r="J240" s="8"/>
      <c r="K240" s="8"/>
      <c r="L240" s="8"/>
      <c r="M240" s="8"/>
      <c r="N240" s="8"/>
      <c r="O240" s="8"/>
    </row>
    <row r="241" spans="1:15" ht="16.5">
      <c r="A241" s="65"/>
      <c r="B241" s="65"/>
      <c r="C241" s="66"/>
      <c r="D241" s="34"/>
      <c r="E241" s="34"/>
      <c r="F241" s="34"/>
      <c r="G241" s="34"/>
      <c r="H241" s="34"/>
      <c r="I241" s="34"/>
      <c r="J241" s="66"/>
      <c r="K241" s="66"/>
      <c r="L241" s="67"/>
      <c r="M241" s="65"/>
      <c r="N241" s="65"/>
      <c r="O241" s="65"/>
    </row>
    <row r="242" spans="1:15" ht="30" customHeight="1">
      <c r="A242" s="65"/>
      <c r="B242" s="65"/>
      <c r="C242" s="65"/>
      <c r="D242" s="68"/>
      <c r="E242" s="68"/>
      <c r="F242" s="68"/>
      <c r="G242" s="68"/>
      <c r="H242" s="68"/>
      <c r="I242" s="68"/>
      <c r="J242" s="65"/>
      <c r="K242" s="65"/>
      <c r="L242" s="65"/>
      <c r="M242" s="65"/>
      <c r="N242" s="65"/>
      <c r="O242" s="65"/>
    </row>
    <row r="243" spans="1:15" ht="30" customHeight="1">
      <c r="A243" s="65"/>
      <c r="B243" s="68"/>
      <c r="C243" s="69"/>
      <c r="D243" s="69"/>
      <c r="E243" s="69"/>
      <c r="F243" s="83"/>
      <c r="G243" s="83"/>
      <c r="H243" s="69"/>
      <c r="I243" s="69"/>
      <c r="J243" s="65"/>
      <c r="K243" s="65"/>
      <c r="L243" s="65"/>
      <c r="M243" s="65"/>
      <c r="N243" s="65"/>
      <c r="O243" s="34"/>
    </row>
    <row r="244" spans="1:15" ht="28.5" customHeight="1">
      <c r="A244" s="78"/>
      <c r="B244" s="11"/>
      <c r="C244" s="80"/>
      <c r="D244" s="69"/>
      <c r="E244" s="69"/>
      <c r="F244" s="83"/>
      <c r="G244" s="83"/>
      <c r="H244" s="69"/>
      <c r="I244" s="69"/>
      <c r="J244" s="78"/>
      <c r="K244" s="78"/>
      <c r="L244" s="81"/>
      <c r="M244" s="78"/>
      <c r="N244" s="65"/>
      <c r="O244" s="34"/>
    </row>
    <row r="245" spans="1:15" ht="28.5" customHeight="1">
      <c r="A245" s="78"/>
      <c r="B245" s="11"/>
      <c r="C245" s="80"/>
      <c r="D245" s="69"/>
      <c r="E245" s="69"/>
      <c r="F245" s="83"/>
      <c r="G245" s="83"/>
      <c r="H245" s="69"/>
      <c r="I245" s="69"/>
      <c r="J245" s="78"/>
      <c r="K245" s="78"/>
      <c r="L245" s="81"/>
      <c r="M245" s="78"/>
      <c r="N245" s="65"/>
      <c r="O245" s="34"/>
    </row>
    <row r="246" spans="1:15">
      <c r="A246" s="72"/>
      <c r="B246" s="73"/>
      <c r="C246" s="73"/>
      <c r="D246" s="73"/>
      <c r="E246" s="73"/>
      <c r="F246" s="73"/>
      <c r="G246" s="73"/>
      <c r="H246" s="74"/>
      <c r="I246" s="74"/>
      <c r="J246" s="74"/>
      <c r="K246" s="74"/>
      <c r="L246" s="84"/>
      <c r="M246" s="49"/>
      <c r="N246" s="49"/>
      <c r="O246" s="72"/>
    </row>
    <row r="247" spans="1:15" s="35" customFormat="1" ht="16.5">
      <c r="A247" s="72"/>
      <c r="B247" s="73"/>
      <c r="C247" s="73"/>
      <c r="D247" s="73"/>
      <c r="E247" s="73"/>
      <c r="F247" s="73"/>
      <c r="G247" s="73"/>
      <c r="H247" s="72"/>
      <c r="I247" s="72"/>
      <c r="J247" s="76"/>
      <c r="K247" s="76"/>
      <c r="L247" s="84"/>
      <c r="M247" s="49"/>
      <c r="N247" s="49"/>
      <c r="O247" s="72"/>
    </row>
    <row r="248" spans="1:15" s="35" customFormat="1" ht="16.5">
      <c r="A248" s="72"/>
      <c r="B248" s="73"/>
      <c r="C248" s="73"/>
      <c r="D248" s="73"/>
      <c r="E248" s="73"/>
      <c r="F248" s="73"/>
      <c r="G248" s="73"/>
      <c r="H248" s="72"/>
      <c r="I248" s="72"/>
      <c r="J248" s="76"/>
      <c r="K248" s="76"/>
      <c r="L248" s="84"/>
      <c r="M248" s="49"/>
      <c r="N248" s="49"/>
      <c r="O248" s="72"/>
    </row>
    <row r="249" spans="1:15" ht="16.5">
      <c r="A249" s="72"/>
      <c r="B249" s="73"/>
      <c r="C249" s="73"/>
      <c r="D249" s="73"/>
      <c r="E249" s="73"/>
      <c r="F249" s="73"/>
      <c r="G249" s="73"/>
      <c r="H249" s="72"/>
      <c r="I249" s="72"/>
      <c r="J249" s="76"/>
      <c r="K249" s="76"/>
      <c r="L249" s="49"/>
      <c r="M249" s="49"/>
      <c r="N249" s="49"/>
      <c r="O249" s="72"/>
    </row>
    <row r="250" spans="1:15">
      <c r="A250" s="72"/>
      <c r="B250" s="73"/>
      <c r="C250" s="73"/>
      <c r="D250" s="73"/>
      <c r="E250" s="73"/>
      <c r="F250" s="73"/>
      <c r="G250" s="73"/>
      <c r="H250" s="72"/>
      <c r="I250" s="72"/>
      <c r="J250" s="48"/>
      <c r="K250" s="48"/>
      <c r="L250" s="49"/>
      <c r="M250" s="49"/>
      <c r="N250" s="49"/>
      <c r="O250" s="72"/>
    </row>
    <row r="251" spans="1:15">
      <c r="A251" s="8"/>
      <c r="B251" s="8"/>
      <c r="C251" s="8"/>
      <c r="D251" s="8"/>
      <c r="E251" s="8"/>
      <c r="F251" s="8"/>
      <c r="G251" s="8"/>
      <c r="H251" s="8"/>
      <c r="I251" s="8"/>
      <c r="J251" s="58"/>
      <c r="K251" s="468"/>
      <c r="L251" s="58"/>
      <c r="M251" s="58"/>
      <c r="N251" s="58"/>
      <c r="O251" s="8"/>
    </row>
    <row r="252" spans="1:15">
      <c r="A252" s="8"/>
      <c r="B252" s="8"/>
      <c r="C252" s="8"/>
      <c r="D252" s="8"/>
      <c r="E252" s="8"/>
      <c r="F252" s="8"/>
      <c r="G252" s="77"/>
      <c r="H252" s="77"/>
      <c r="I252" s="77"/>
      <c r="J252" s="58"/>
      <c r="K252" s="468"/>
      <c r="L252" s="59"/>
      <c r="M252" s="58"/>
      <c r="N252" s="58"/>
      <c r="O252" s="8"/>
    </row>
    <row r="253" spans="1:15">
      <c r="A253" s="8"/>
      <c r="B253" s="8"/>
      <c r="C253" s="8"/>
      <c r="D253" s="8"/>
      <c r="E253" s="8"/>
      <c r="F253" s="8"/>
      <c r="G253" s="8"/>
      <c r="H253" s="8"/>
      <c r="I253" s="8"/>
      <c r="J253" s="8"/>
      <c r="K253" s="8"/>
      <c r="L253" s="8"/>
      <c r="M253" s="8"/>
      <c r="N253" s="8"/>
      <c r="O253" s="8"/>
    </row>
    <row r="254" spans="1:15">
      <c r="A254" s="8"/>
      <c r="B254" s="8"/>
      <c r="C254" s="8"/>
      <c r="D254" s="8"/>
      <c r="E254" s="8"/>
      <c r="F254" s="8"/>
      <c r="G254" s="8"/>
      <c r="H254" s="8"/>
      <c r="I254" s="8"/>
      <c r="J254" s="8"/>
      <c r="K254" s="8"/>
      <c r="L254" s="8"/>
      <c r="M254" s="8"/>
      <c r="N254" s="8"/>
      <c r="O254" s="8"/>
    </row>
    <row r="255" spans="1:15">
      <c r="A255" s="8"/>
      <c r="B255" s="8"/>
      <c r="C255" s="8"/>
      <c r="D255" s="8"/>
      <c r="E255" s="8"/>
      <c r="F255" s="8"/>
      <c r="G255" s="8"/>
      <c r="H255" s="8"/>
      <c r="I255" s="8"/>
      <c r="J255" s="8"/>
      <c r="K255" s="8"/>
      <c r="L255" s="8"/>
      <c r="M255" s="8"/>
      <c r="N255" s="8"/>
      <c r="O255" s="8"/>
    </row>
    <row r="256" spans="1:15">
      <c r="A256" s="8"/>
      <c r="B256" s="8"/>
      <c r="C256" s="8"/>
      <c r="D256" s="8"/>
      <c r="E256" s="8"/>
      <c r="F256" s="8"/>
      <c r="G256" s="8"/>
      <c r="H256" s="8"/>
      <c r="I256" s="8"/>
      <c r="J256" s="8"/>
      <c r="K256" s="8"/>
      <c r="L256" s="8"/>
      <c r="M256" s="8"/>
      <c r="N256" s="8"/>
      <c r="O256" s="8"/>
    </row>
    <row r="257" spans="1:15">
      <c r="A257" s="8"/>
      <c r="B257" s="8"/>
      <c r="C257" s="8"/>
      <c r="D257" s="8"/>
      <c r="E257" s="8"/>
      <c r="F257" s="8"/>
      <c r="G257" s="8"/>
      <c r="H257" s="8"/>
      <c r="I257" s="8"/>
      <c r="J257" s="8"/>
      <c r="K257" s="8"/>
      <c r="L257" s="8"/>
      <c r="M257" s="8"/>
      <c r="N257" s="8"/>
      <c r="O257" s="8"/>
    </row>
    <row r="258" spans="1:15">
      <c r="A258" s="8"/>
      <c r="B258" s="8"/>
      <c r="C258" s="8"/>
      <c r="D258" s="8"/>
      <c r="E258" s="8"/>
      <c r="F258" s="8"/>
      <c r="G258" s="8"/>
      <c r="H258" s="8"/>
      <c r="I258" s="8"/>
      <c r="J258" s="8"/>
      <c r="K258" s="8"/>
      <c r="L258" s="8"/>
      <c r="M258" s="8"/>
      <c r="N258" s="8"/>
      <c r="O258" s="8"/>
    </row>
    <row r="259" spans="1:15">
      <c r="A259" s="8"/>
      <c r="B259" s="8"/>
      <c r="C259" s="8"/>
      <c r="D259" s="8"/>
      <c r="E259" s="8"/>
      <c r="F259" s="8"/>
      <c r="G259" s="8"/>
      <c r="H259" s="8"/>
      <c r="I259" s="8"/>
      <c r="J259" s="8"/>
      <c r="K259" s="8"/>
      <c r="L259" s="8"/>
      <c r="M259" s="8"/>
      <c r="N259" s="8"/>
      <c r="O259" s="8"/>
    </row>
    <row r="260" spans="1:15">
      <c r="A260" s="8"/>
      <c r="B260" s="8"/>
      <c r="C260" s="8"/>
      <c r="D260" s="8"/>
      <c r="E260" s="8"/>
      <c r="F260" s="8"/>
      <c r="G260" s="8"/>
      <c r="H260" s="8"/>
      <c r="I260" s="8"/>
      <c r="J260" s="8"/>
      <c r="K260" s="8"/>
      <c r="L260" s="8"/>
      <c r="M260" s="8"/>
      <c r="N260" s="8"/>
      <c r="O260" s="8"/>
    </row>
    <row r="261" spans="1:15">
      <c r="A261" s="8"/>
      <c r="B261" s="8"/>
      <c r="C261" s="8"/>
      <c r="D261" s="8"/>
      <c r="E261" s="8"/>
      <c r="F261" s="8"/>
      <c r="G261" s="8"/>
      <c r="H261" s="8"/>
      <c r="I261" s="8"/>
      <c r="J261" s="8"/>
      <c r="K261" s="8"/>
      <c r="L261" s="8"/>
      <c r="M261" s="8"/>
      <c r="N261" s="8"/>
      <c r="O261" s="8"/>
    </row>
    <row r="262" spans="1:15">
      <c r="A262" s="8"/>
      <c r="B262" s="8"/>
      <c r="C262" s="8"/>
      <c r="D262" s="8"/>
      <c r="E262" s="8"/>
      <c r="F262" s="8"/>
      <c r="G262" s="8"/>
      <c r="H262" s="8"/>
      <c r="I262" s="8"/>
      <c r="J262" s="8"/>
      <c r="K262" s="8"/>
      <c r="L262" s="8"/>
      <c r="M262" s="8"/>
      <c r="N262" s="8"/>
      <c r="O262" s="8"/>
    </row>
    <row r="263" spans="1:15">
      <c r="A263" s="8"/>
      <c r="B263" s="8"/>
      <c r="C263" s="8"/>
      <c r="D263" s="8"/>
      <c r="E263" s="8"/>
      <c r="F263" s="8"/>
      <c r="G263" s="8"/>
      <c r="H263" s="8"/>
      <c r="I263" s="8"/>
      <c r="J263" s="8"/>
      <c r="K263" s="8"/>
      <c r="L263" s="8"/>
      <c r="M263" s="8"/>
      <c r="N263" s="8"/>
      <c r="O263" s="8"/>
    </row>
    <row r="264" spans="1:15">
      <c r="A264" s="8"/>
      <c r="B264" s="8"/>
      <c r="C264" s="8"/>
      <c r="D264" s="8"/>
      <c r="E264" s="8"/>
      <c r="F264" s="8"/>
      <c r="G264" s="8"/>
      <c r="H264" s="8"/>
      <c r="I264" s="8"/>
      <c r="J264" s="8"/>
      <c r="K264" s="8"/>
      <c r="L264" s="8"/>
      <c r="M264" s="8"/>
      <c r="N264" s="8"/>
      <c r="O264" s="8"/>
    </row>
    <row r="265" spans="1:15">
      <c r="A265" s="8"/>
      <c r="B265" s="8"/>
      <c r="C265" s="8"/>
      <c r="D265" s="8"/>
      <c r="E265" s="8"/>
      <c r="F265" s="8"/>
      <c r="G265" s="8"/>
      <c r="H265" s="8"/>
      <c r="I265" s="8"/>
      <c r="J265" s="8"/>
      <c r="K265" s="8"/>
      <c r="L265" s="8"/>
      <c r="M265" s="8"/>
      <c r="N265" s="8"/>
      <c r="O265" s="8"/>
    </row>
    <row r="266" spans="1:15">
      <c r="A266" s="8"/>
      <c r="B266" s="8"/>
      <c r="C266" s="8"/>
      <c r="D266" s="8"/>
      <c r="E266" s="8"/>
      <c r="F266" s="8"/>
      <c r="G266" s="8"/>
      <c r="H266" s="8"/>
      <c r="I266" s="8"/>
      <c r="J266" s="8"/>
      <c r="K266" s="8"/>
      <c r="L266" s="8"/>
      <c r="M266" s="8"/>
      <c r="N266" s="8"/>
      <c r="O266" s="8"/>
    </row>
    <row r="267" spans="1:15">
      <c r="A267" s="8"/>
      <c r="B267" s="8"/>
      <c r="C267" s="8"/>
      <c r="D267" s="8"/>
      <c r="E267" s="8"/>
      <c r="F267" s="8"/>
      <c r="G267" s="8"/>
      <c r="H267" s="8"/>
      <c r="I267" s="8"/>
      <c r="J267" s="8"/>
      <c r="K267" s="8"/>
      <c r="L267" s="8"/>
      <c r="M267" s="8"/>
      <c r="N267" s="8"/>
      <c r="O267" s="8"/>
    </row>
    <row r="268" spans="1:15">
      <c r="A268" s="8"/>
      <c r="B268" s="8"/>
      <c r="C268" s="8"/>
      <c r="D268" s="8"/>
      <c r="E268" s="8"/>
      <c r="F268" s="8"/>
      <c r="G268" s="8"/>
      <c r="H268" s="8"/>
      <c r="I268" s="8"/>
      <c r="J268" s="8"/>
      <c r="K268" s="8"/>
      <c r="L268" s="8"/>
      <c r="M268" s="8"/>
      <c r="N268" s="8"/>
      <c r="O268" s="8"/>
    </row>
    <row r="269" spans="1:15">
      <c r="A269" s="8"/>
      <c r="B269" s="8"/>
      <c r="C269" s="8"/>
      <c r="D269" s="8"/>
      <c r="E269" s="8"/>
      <c r="F269" s="8"/>
      <c r="G269" s="8"/>
      <c r="H269" s="8"/>
      <c r="I269" s="8"/>
      <c r="J269" s="8"/>
      <c r="K269" s="8"/>
      <c r="L269" s="8"/>
      <c r="M269" s="8"/>
      <c r="N269" s="8"/>
      <c r="O269" s="8"/>
    </row>
    <row r="270" spans="1:15">
      <c r="A270" s="8"/>
      <c r="B270" s="8"/>
      <c r="C270" s="8"/>
      <c r="D270" s="8"/>
      <c r="E270" s="8"/>
      <c r="F270" s="8"/>
      <c r="G270" s="8"/>
      <c r="H270" s="8"/>
      <c r="I270" s="8"/>
      <c r="J270" s="8"/>
      <c r="K270" s="8"/>
      <c r="L270" s="8"/>
      <c r="M270" s="8"/>
      <c r="N270" s="8"/>
      <c r="O270" s="8"/>
    </row>
    <row r="271" spans="1:15">
      <c r="A271" s="8"/>
      <c r="B271" s="8"/>
      <c r="C271" s="8"/>
      <c r="D271" s="8"/>
      <c r="E271" s="8"/>
      <c r="F271" s="8"/>
      <c r="G271" s="8"/>
      <c r="H271" s="8"/>
      <c r="I271" s="8"/>
      <c r="J271" s="8"/>
      <c r="K271" s="8"/>
      <c r="L271" s="8"/>
      <c r="M271" s="8"/>
      <c r="N271" s="8"/>
      <c r="O271" s="8"/>
    </row>
    <row r="272" spans="1:15">
      <c r="A272" s="8"/>
      <c r="B272" s="8"/>
      <c r="C272" s="8"/>
      <c r="D272" s="8"/>
      <c r="E272" s="8"/>
      <c r="F272" s="8"/>
      <c r="G272" s="8"/>
      <c r="H272" s="8"/>
      <c r="I272" s="8"/>
      <c r="J272" s="8"/>
      <c r="K272" s="8"/>
      <c r="L272" s="8"/>
      <c r="M272" s="8"/>
      <c r="N272" s="8"/>
      <c r="O272" s="8"/>
    </row>
    <row r="273" spans="1:15">
      <c r="A273" s="8"/>
      <c r="B273" s="8"/>
      <c r="C273" s="8"/>
      <c r="D273" s="8"/>
      <c r="E273" s="8"/>
      <c r="F273" s="8"/>
      <c r="G273" s="8"/>
      <c r="H273" s="8"/>
      <c r="I273" s="8"/>
      <c r="J273" s="8"/>
      <c r="K273" s="8"/>
      <c r="L273" s="8"/>
      <c r="M273" s="8"/>
      <c r="N273" s="8"/>
      <c r="O273" s="8"/>
    </row>
    <row r="274" spans="1:15" ht="15.75">
      <c r="A274" s="86"/>
      <c r="B274" s="86"/>
      <c r="C274" s="86"/>
      <c r="D274" s="86"/>
      <c r="E274" s="86"/>
      <c r="F274" s="86"/>
      <c r="G274" s="86"/>
      <c r="H274" s="86"/>
      <c r="I274" s="86"/>
      <c r="J274" s="86"/>
      <c r="K274" s="86"/>
      <c r="L274" s="86"/>
      <c r="M274" s="86"/>
      <c r="N274" s="86"/>
      <c r="O274" s="86"/>
    </row>
    <row r="275" spans="1:15">
      <c r="A275" s="8"/>
      <c r="B275" s="8"/>
      <c r="C275" s="8"/>
      <c r="D275" s="8"/>
      <c r="E275" s="8"/>
      <c r="F275" s="8"/>
      <c r="G275" s="8"/>
      <c r="H275" s="8"/>
      <c r="I275" s="8"/>
      <c r="J275" s="8"/>
      <c r="K275" s="8"/>
      <c r="L275" s="8"/>
      <c r="M275" s="8"/>
      <c r="N275" s="8"/>
      <c r="O275" s="8"/>
    </row>
    <row r="276" spans="1:15">
      <c r="A276" s="8"/>
      <c r="B276" s="8"/>
      <c r="C276" s="8"/>
      <c r="D276" s="8"/>
      <c r="E276" s="8"/>
      <c r="F276" s="8"/>
      <c r="G276" s="8"/>
      <c r="H276" s="8"/>
      <c r="I276" s="8"/>
      <c r="J276" s="8"/>
      <c r="K276" s="8"/>
      <c r="L276" s="8"/>
      <c r="M276" s="8"/>
      <c r="N276" s="8"/>
      <c r="O276" s="8"/>
    </row>
    <row r="277" spans="1:15">
      <c r="A277" s="8"/>
      <c r="B277" s="8"/>
      <c r="C277" s="8"/>
      <c r="D277" s="8"/>
      <c r="E277" s="8"/>
      <c r="F277" s="8"/>
      <c r="G277" s="8"/>
      <c r="H277" s="8"/>
      <c r="I277" s="8"/>
      <c r="J277" s="8"/>
      <c r="K277" s="8"/>
      <c r="L277" s="8"/>
      <c r="M277" s="8"/>
      <c r="N277" s="8"/>
      <c r="O277" s="8"/>
    </row>
    <row r="278" spans="1:15">
      <c r="A278" s="8"/>
      <c r="B278" s="8"/>
      <c r="C278" s="8"/>
      <c r="D278" s="8"/>
      <c r="E278" s="8"/>
      <c r="F278" s="8"/>
      <c r="G278" s="8"/>
      <c r="H278" s="8"/>
      <c r="I278" s="8"/>
      <c r="J278" s="8"/>
      <c r="K278" s="8"/>
      <c r="L278" s="8"/>
      <c r="M278" s="8"/>
      <c r="N278" s="8"/>
      <c r="O278" s="8"/>
    </row>
    <row r="279" spans="1:15" ht="16.5">
      <c r="A279" s="65"/>
      <c r="B279" s="65"/>
      <c r="C279" s="66"/>
      <c r="D279" s="34"/>
      <c r="E279" s="34"/>
      <c r="F279" s="34"/>
      <c r="G279" s="34"/>
      <c r="H279" s="34"/>
      <c r="I279" s="34"/>
      <c r="J279" s="66"/>
      <c r="K279" s="66"/>
      <c r="L279" s="67"/>
      <c r="M279" s="65"/>
      <c r="N279" s="65"/>
      <c r="O279" s="65"/>
    </row>
    <row r="280" spans="1:15" ht="30" customHeight="1">
      <c r="A280" s="65"/>
      <c r="B280" s="65"/>
      <c r="C280" s="65"/>
      <c r="D280" s="68"/>
      <c r="E280" s="68"/>
      <c r="F280" s="68"/>
      <c r="G280" s="68"/>
      <c r="H280" s="68"/>
      <c r="I280" s="68"/>
      <c r="J280" s="65"/>
      <c r="K280" s="65"/>
      <c r="L280" s="65"/>
      <c r="M280" s="65"/>
      <c r="N280" s="65"/>
      <c r="O280" s="65"/>
    </row>
    <row r="281" spans="1:15" ht="30" customHeight="1">
      <c r="A281" s="65"/>
      <c r="B281" s="68"/>
      <c r="C281" s="69"/>
      <c r="D281" s="70"/>
      <c r="E281" s="70"/>
      <c r="F281" s="71"/>
      <c r="G281" s="71"/>
      <c r="H281" s="70"/>
      <c r="I281" s="70"/>
      <c r="J281" s="65"/>
      <c r="K281" s="65"/>
      <c r="L281" s="65"/>
      <c r="M281" s="65"/>
      <c r="N281" s="65"/>
      <c r="O281" s="34"/>
    </row>
    <row r="282" spans="1:15" ht="30" customHeight="1">
      <c r="A282" s="65"/>
      <c r="B282" s="85"/>
      <c r="C282" s="69"/>
      <c r="D282" s="70"/>
      <c r="E282" s="70"/>
      <c r="F282" s="71"/>
      <c r="G282" s="71"/>
      <c r="H282" s="70"/>
      <c r="I282" s="70"/>
      <c r="J282" s="65"/>
      <c r="K282" s="65"/>
      <c r="L282" s="65"/>
      <c r="M282" s="65"/>
      <c r="N282" s="65"/>
      <c r="O282" s="34"/>
    </row>
    <row r="283" spans="1:15" ht="30" customHeight="1">
      <c r="A283" s="65"/>
      <c r="B283" s="11"/>
      <c r="C283" s="69"/>
      <c r="D283" s="70"/>
      <c r="E283" s="70"/>
      <c r="F283" s="71"/>
      <c r="G283" s="71"/>
      <c r="H283" s="70"/>
      <c r="I283" s="70"/>
      <c r="J283" s="65"/>
      <c r="K283" s="65"/>
      <c r="L283" s="65"/>
      <c r="M283" s="65"/>
      <c r="N283" s="65"/>
      <c r="O283" s="34"/>
    </row>
    <row r="284" spans="1:15" ht="29.25" customHeight="1">
      <c r="A284" s="78"/>
      <c r="B284" s="11"/>
      <c r="C284" s="80"/>
      <c r="D284" s="70"/>
      <c r="E284" s="70"/>
      <c r="F284" s="71"/>
      <c r="G284" s="71"/>
      <c r="H284" s="70"/>
      <c r="I284" s="70"/>
      <c r="J284" s="78"/>
      <c r="K284" s="78"/>
      <c r="L284" s="81"/>
      <c r="M284" s="78"/>
      <c r="N284" s="65"/>
      <c r="O284" s="34"/>
    </row>
    <row r="285" spans="1:15">
      <c r="A285" s="72"/>
      <c r="B285" s="73"/>
      <c r="C285" s="73"/>
      <c r="D285" s="73"/>
      <c r="E285" s="73"/>
      <c r="F285" s="73"/>
      <c r="G285" s="73"/>
      <c r="H285" s="74"/>
      <c r="I285" s="74"/>
      <c r="J285" s="74"/>
      <c r="K285" s="74"/>
      <c r="L285" s="72"/>
      <c r="M285" s="72"/>
      <c r="N285" s="72"/>
      <c r="O285" s="72"/>
    </row>
    <row r="286" spans="1:15" ht="16.5">
      <c r="A286" s="72"/>
      <c r="B286" s="73"/>
      <c r="C286" s="73"/>
      <c r="D286" s="73"/>
      <c r="E286" s="73"/>
      <c r="F286" s="73"/>
      <c r="G286" s="73"/>
      <c r="H286" s="72"/>
      <c r="I286" s="72"/>
      <c r="J286" s="76"/>
      <c r="K286" s="76"/>
      <c r="L286" s="49"/>
      <c r="M286" s="49"/>
      <c r="N286" s="49"/>
      <c r="O286" s="72"/>
    </row>
    <row r="287" spans="1:15" s="35" customFormat="1" ht="16.5">
      <c r="A287" s="72"/>
      <c r="B287" s="73"/>
      <c r="C287" s="73"/>
      <c r="D287" s="73"/>
      <c r="E287" s="73"/>
      <c r="F287" s="73"/>
      <c r="G287" s="73"/>
      <c r="H287" s="72"/>
      <c r="I287" s="72"/>
      <c r="J287" s="76"/>
      <c r="K287" s="76"/>
      <c r="L287" s="49"/>
      <c r="M287" s="49"/>
      <c r="N287" s="49"/>
      <c r="O287" s="72"/>
    </row>
    <row r="288" spans="1:15" s="35" customFormat="1" ht="16.5">
      <c r="A288" s="72"/>
      <c r="B288" s="73"/>
      <c r="C288" s="73"/>
      <c r="D288" s="73"/>
      <c r="E288" s="73"/>
      <c r="F288" s="73"/>
      <c r="G288" s="73"/>
      <c r="H288" s="72"/>
      <c r="I288" s="72"/>
      <c r="J288" s="76"/>
      <c r="K288" s="76"/>
      <c r="L288" s="49"/>
      <c r="M288" s="49"/>
      <c r="N288" s="49"/>
      <c r="O288" s="72"/>
    </row>
    <row r="289" spans="1:15" ht="16.5">
      <c r="A289" s="72"/>
      <c r="B289" s="73"/>
      <c r="C289" s="73"/>
      <c r="D289" s="73"/>
      <c r="E289" s="73"/>
      <c r="F289" s="73"/>
      <c r="G289" s="73"/>
      <c r="H289" s="72"/>
      <c r="I289" s="72"/>
      <c r="J289" s="76"/>
      <c r="K289" s="76"/>
      <c r="L289" s="49"/>
      <c r="M289" s="49"/>
      <c r="N289" s="49"/>
      <c r="O289" s="72"/>
    </row>
    <row r="290" spans="1:15">
      <c r="A290" s="72"/>
      <c r="B290" s="73"/>
      <c r="C290" s="73"/>
      <c r="D290" s="73"/>
      <c r="E290" s="73"/>
      <c r="F290" s="73"/>
      <c r="G290" s="73"/>
      <c r="H290" s="72"/>
      <c r="I290" s="72"/>
      <c r="J290" s="48"/>
      <c r="K290" s="48"/>
      <c r="L290" s="49"/>
      <c r="M290" s="49"/>
      <c r="N290" s="49"/>
      <c r="O290" s="72"/>
    </row>
    <row r="291" spans="1:15">
      <c r="A291" s="8"/>
      <c r="B291" s="8"/>
      <c r="C291" s="8"/>
      <c r="D291" s="8"/>
      <c r="E291" s="8"/>
      <c r="F291" s="8"/>
      <c r="G291" s="8"/>
      <c r="H291" s="8"/>
      <c r="I291" s="8"/>
      <c r="J291" s="58"/>
      <c r="K291" s="468"/>
      <c r="L291" s="58"/>
      <c r="M291" s="58"/>
      <c r="N291" s="58"/>
      <c r="O291" s="8"/>
    </row>
    <row r="292" spans="1:15">
      <c r="A292" s="8"/>
      <c r="B292" s="8"/>
      <c r="C292" s="8"/>
      <c r="D292" s="8"/>
      <c r="E292" s="8"/>
      <c r="F292" s="8"/>
      <c r="G292" s="77"/>
      <c r="H292" s="77"/>
      <c r="I292" s="77"/>
      <c r="J292" s="58"/>
      <c r="K292" s="468"/>
      <c r="L292" s="59"/>
      <c r="M292" s="58"/>
      <c r="N292" s="58"/>
      <c r="O292" s="8"/>
    </row>
    <row r="293" spans="1:15">
      <c r="A293" s="8"/>
      <c r="B293" s="8"/>
      <c r="C293" s="8"/>
      <c r="D293" s="8"/>
      <c r="E293" s="8"/>
      <c r="F293" s="8"/>
      <c r="G293" s="8"/>
      <c r="H293" s="8"/>
      <c r="I293" s="8"/>
      <c r="J293" s="8"/>
      <c r="K293" s="8"/>
      <c r="L293" s="8"/>
      <c r="M293" s="8"/>
      <c r="N293" s="8"/>
      <c r="O293" s="8"/>
    </row>
    <row r="294" spans="1:15">
      <c r="A294" s="8"/>
      <c r="B294" s="8"/>
      <c r="C294" s="8"/>
      <c r="D294" s="8"/>
      <c r="E294" s="8"/>
      <c r="F294" s="8"/>
      <c r="G294" s="8"/>
      <c r="H294" s="8"/>
      <c r="I294" s="8"/>
      <c r="J294" s="8"/>
      <c r="K294" s="8"/>
      <c r="L294" s="8"/>
      <c r="M294" s="8"/>
      <c r="N294" s="8"/>
      <c r="O294" s="8"/>
    </row>
    <row r="295" spans="1:15">
      <c r="A295" s="8"/>
      <c r="B295" s="8"/>
      <c r="C295" s="8"/>
      <c r="D295" s="8"/>
      <c r="E295" s="8"/>
      <c r="F295" s="8"/>
      <c r="G295" s="8"/>
      <c r="H295" s="8"/>
      <c r="I295" s="8"/>
      <c r="J295" s="8"/>
      <c r="K295" s="8"/>
      <c r="L295" s="8"/>
      <c r="M295" s="8"/>
      <c r="N295" s="8"/>
      <c r="O295" s="8"/>
    </row>
    <row r="296" spans="1:15">
      <c r="A296" s="8"/>
      <c r="B296" s="8"/>
      <c r="C296" s="8"/>
      <c r="D296" s="8"/>
      <c r="E296" s="8"/>
      <c r="F296" s="8"/>
      <c r="G296" s="8"/>
      <c r="H296" s="8"/>
      <c r="I296" s="8"/>
      <c r="J296" s="8"/>
      <c r="K296" s="8"/>
      <c r="L296" s="8"/>
      <c r="M296" s="8"/>
      <c r="N296" s="8"/>
      <c r="O296" s="8"/>
    </row>
    <row r="297" spans="1:15">
      <c r="A297" s="8"/>
      <c r="B297" s="8"/>
      <c r="C297" s="8"/>
      <c r="D297" s="8"/>
      <c r="E297" s="8"/>
      <c r="F297" s="8"/>
      <c r="G297" s="8"/>
      <c r="H297" s="8"/>
      <c r="I297" s="8"/>
      <c r="J297" s="8"/>
      <c r="K297" s="8"/>
      <c r="L297" s="8"/>
      <c r="M297" s="8"/>
      <c r="N297" s="8"/>
      <c r="O297" s="8"/>
    </row>
    <row r="298" spans="1:15">
      <c r="A298" s="8"/>
      <c r="B298" s="8"/>
      <c r="C298" s="8"/>
      <c r="D298" s="8"/>
      <c r="E298" s="8"/>
      <c r="F298" s="8"/>
      <c r="G298" s="8"/>
      <c r="H298" s="8"/>
      <c r="I298" s="8"/>
      <c r="J298" s="8"/>
      <c r="K298" s="8"/>
      <c r="L298" s="8"/>
      <c r="M298" s="8"/>
      <c r="N298" s="8"/>
      <c r="O298" s="8"/>
    </row>
    <row r="299" spans="1:15">
      <c r="A299" s="8"/>
      <c r="B299" s="8"/>
      <c r="C299" s="8"/>
      <c r="D299" s="8"/>
      <c r="E299" s="8"/>
      <c r="F299" s="8"/>
      <c r="G299" s="8"/>
      <c r="H299" s="8"/>
      <c r="I299" s="8"/>
      <c r="J299" s="8"/>
      <c r="K299" s="8"/>
      <c r="L299" s="8"/>
      <c r="M299" s="8"/>
      <c r="N299" s="8"/>
      <c r="O299" s="8"/>
    </row>
    <row r="300" spans="1:15">
      <c r="A300" s="8"/>
      <c r="B300" s="8"/>
      <c r="C300" s="8"/>
      <c r="D300" s="8"/>
      <c r="E300" s="8"/>
      <c r="F300" s="8"/>
      <c r="G300" s="8"/>
      <c r="H300" s="8"/>
      <c r="I300" s="8"/>
      <c r="J300" s="8"/>
      <c r="K300" s="8"/>
      <c r="L300" s="8"/>
      <c r="M300" s="8"/>
      <c r="N300" s="8"/>
      <c r="O300" s="8"/>
    </row>
    <row r="301" spans="1:15">
      <c r="A301" s="8"/>
      <c r="B301" s="8"/>
      <c r="C301" s="8"/>
      <c r="D301" s="8"/>
      <c r="E301" s="8"/>
      <c r="F301" s="8"/>
      <c r="G301" s="8"/>
      <c r="H301" s="8"/>
      <c r="I301" s="8"/>
      <c r="J301" s="8"/>
      <c r="K301" s="8"/>
      <c r="L301" s="8"/>
      <c r="M301" s="8"/>
      <c r="N301" s="8"/>
      <c r="O301" s="8"/>
    </row>
    <row r="302" spans="1:15">
      <c r="A302" s="8"/>
      <c r="B302" s="8"/>
      <c r="C302" s="8"/>
      <c r="D302" s="8"/>
      <c r="E302" s="8"/>
      <c r="F302" s="8"/>
      <c r="G302" s="8"/>
      <c r="H302" s="8"/>
      <c r="I302" s="8"/>
      <c r="J302" s="8"/>
      <c r="K302" s="8"/>
      <c r="L302" s="8"/>
      <c r="M302" s="8"/>
      <c r="N302" s="8"/>
      <c r="O302" s="8"/>
    </row>
    <row r="303" spans="1:15">
      <c r="A303" s="8"/>
      <c r="B303" s="8"/>
      <c r="C303" s="8"/>
      <c r="D303" s="8"/>
      <c r="E303" s="8"/>
      <c r="F303" s="8"/>
      <c r="G303" s="8"/>
      <c r="H303" s="8"/>
      <c r="I303" s="8"/>
      <c r="J303" s="8"/>
      <c r="K303" s="8"/>
      <c r="L303" s="8"/>
      <c r="M303" s="8"/>
      <c r="N303" s="8"/>
      <c r="O303" s="8"/>
    </row>
    <row r="304" spans="1:15">
      <c r="A304" s="8"/>
      <c r="B304" s="8"/>
      <c r="C304" s="8"/>
      <c r="D304" s="8"/>
      <c r="E304" s="8"/>
      <c r="F304" s="8"/>
      <c r="G304" s="8"/>
      <c r="H304" s="8"/>
      <c r="I304" s="8"/>
      <c r="J304" s="8"/>
      <c r="K304" s="8"/>
      <c r="L304" s="8"/>
      <c r="M304" s="8"/>
      <c r="N304" s="8"/>
      <c r="O304" s="8"/>
    </row>
    <row r="305" spans="1:15">
      <c r="A305" s="8"/>
      <c r="B305" s="8"/>
      <c r="C305" s="8"/>
      <c r="D305" s="8"/>
      <c r="E305" s="8"/>
      <c r="F305" s="8"/>
      <c r="G305" s="8"/>
      <c r="H305" s="8"/>
      <c r="I305" s="8"/>
      <c r="J305" s="8"/>
      <c r="K305" s="8"/>
      <c r="L305" s="8"/>
      <c r="M305" s="8"/>
      <c r="N305" s="8"/>
      <c r="O305" s="8"/>
    </row>
    <row r="306" spans="1:15">
      <c r="A306" s="8"/>
      <c r="B306" s="8"/>
      <c r="C306" s="8"/>
      <c r="D306" s="8"/>
      <c r="E306" s="8"/>
      <c r="F306" s="8"/>
      <c r="G306" s="8"/>
      <c r="H306" s="8"/>
      <c r="I306" s="8"/>
      <c r="J306" s="8"/>
      <c r="K306" s="8"/>
      <c r="L306" s="8"/>
      <c r="M306" s="8"/>
      <c r="N306" s="8"/>
      <c r="O306" s="8"/>
    </row>
    <row r="307" spans="1:15">
      <c r="A307" s="8"/>
      <c r="B307" s="8"/>
      <c r="C307" s="8"/>
      <c r="D307" s="8"/>
      <c r="E307" s="8"/>
      <c r="F307" s="8"/>
      <c r="G307" s="8"/>
      <c r="H307" s="8"/>
      <c r="I307" s="8"/>
      <c r="J307" s="8"/>
      <c r="K307" s="8"/>
      <c r="L307" s="8"/>
      <c r="M307" s="8"/>
      <c r="N307" s="8"/>
      <c r="O307" s="8"/>
    </row>
    <row r="308" spans="1:15">
      <c r="A308" s="8"/>
      <c r="B308" s="8"/>
      <c r="C308" s="8"/>
      <c r="D308" s="8"/>
      <c r="E308" s="8"/>
      <c r="F308" s="8"/>
      <c r="G308" s="8"/>
      <c r="H308" s="8"/>
      <c r="I308" s="8"/>
      <c r="J308" s="8"/>
      <c r="K308" s="8"/>
      <c r="L308" s="8"/>
      <c r="M308" s="8"/>
      <c r="N308" s="8"/>
      <c r="O308" s="8"/>
    </row>
    <row r="309" spans="1:15">
      <c r="A309" s="8"/>
      <c r="B309" s="8"/>
      <c r="C309" s="8"/>
      <c r="D309" s="8"/>
      <c r="E309" s="8"/>
      <c r="F309" s="8"/>
      <c r="G309" s="8"/>
      <c r="H309" s="8"/>
      <c r="I309" s="8"/>
      <c r="J309" s="8"/>
      <c r="K309" s="8"/>
      <c r="L309" s="8"/>
      <c r="M309" s="8"/>
      <c r="N309" s="8"/>
      <c r="O309" s="8"/>
    </row>
    <row r="310" spans="1:15">
      <c r="A310" s="8"/>
      <c r="B310" s="8"/>
      <c r="C310" s="8"/>
      <c r="D310" s="8"/>
      <c r="E310" s="8"/>
      <c r="F310" s="8"/>
      <c r="G310" s="8"/>
      <c r="H310" s="8"/>
      <c r="I310" s="8"/>
      <c r="J310" s="8"/>
      <c r="K310" s="8"/>
      <c r="L310" s="8"/>
      <c r="M310" s="8"/>
      <c r="N310" s="8"/>
      <c r="O310" s="8"/>
    </row>
    <row r="311" spans="1:15">
      <c r="A311" s="8"/>
      <c r="B311" s="8"/>
      <c r="C311" s="8"/>
      <c r="D311" s="8"/>
      <c r="E311" s="8"/>
      <c r="F311" s="8"/>
      <c r="G311" s="8"/>
      <c r="H311" s="8"/>
      <c r="I311" s="8"/>
      <c r="J311" s="8"/>
      <c r="K311" s="8"/>
      <c r="L311" s="8"/>
      <c r="M311" s="8"/>
      <c r="N311" s="8"/>
      <c r="O311" s="8"/>
    </row>
    <row r="312" spans="1:15">
      <c r="A312" s="8"/>
      <c r="B312" s="8"/>
      <c r="C312" s="8"/>
      <c r="D312" s="8"/>
      <c r="E312" s="8"/>
      <c r="F312" s="8"/>
      <c r="G312" s="8"/>
      <c r="H312" s="8"/>
      <c r="I312" s="8"/>
      <c r="J312" s="8"/>
      <c r="K312" s="8"/>
      <c r="L312" s="8"/>
      <c r="M312" s="8"/>
      <c r="N312" s="8"/>
      <c r="O312" s="8"/>
    </row>
    <row r="313" spans="1:15">
      <c r="A313" s="8"/>
      <c r="B313" s="8"/>
      <c r="C313" s="8"/>
      <c r="D313" s="8"/>
      <c r="E313" s="8"/>
      <c r="F313" s="8"/>
      <c r="G313" s="8"/>
      <c r="H313" s="8"/>
      <c r="I313" s="8"/>
      <c r="J313" s="8"/>
      <c r="K313" s="8"/>
      <c r="L313" s="8"/>
      <c r="M313" s="8"/>
      <c r="N313" s="8"/>
      <c r="O313" s="8"/>
    </row>
    <row r="314" spans="1:15">
      <c r="A314" s="8"/>
      <c r="B314" s="8"/>
      <c r="C314" s="8"/>
      <c r="D314" s="8"/>
      <c r="E314" s="8"/>
      <c r="F314" s="8"/>
      <c r="G314" s="8"/>
      <c r="H314" s="8"/>
      <c r="I314" s="8"/>
      <c r="J314" s="8"/>
      <c r="K314" s="8"/>
      <c r="L314" s="8"/>
      <c r="M314" s="8"/>
      <c r="N314" s="8"/>
      <c r="O314" s="8"/>
    </row>
    <row r="315" spans="1:15">
      <c r="A315" s="8"/>
      <c r="B315" s="8"/>
      <c r="C315" s="8"/>
      <c r="D315" s="8"/>
      <c r="E315" s="8"/>
      <c r="F315" s="8"/>
      <c r="G315" s="8"/>
      <c r="H315" s="8"/>
      <c r="I315" s="8"/>
      <c r="J315" s="8"/>
      <c r="K315" s="8"/>
      <c r="L315" s="8"/>
      <c r="M315" s="8"/>
      <c r="N315" s="8"/>
      <c r="O315" s="8"/>
    </row>
    <row r="316" spans="1:15">
      <c r="A316" s="8"/>
      <c r="B316" s="8"/>
      <c r="C316" s="8"/>
      <c r="D316" s="8"/>
      <c r="E316" s="8"/>
      <c r="F316" s="8"/>
      <c r="G316" s="8"/>
      <c r="H316" s="8"/>
      <c r="I316" s="8"/>
      <c r="J316" s="8"/>
      <c r="K316" s="8"/>
      <c r="L316" s="8"/>
      <c r="M316" s="8"/>
      <c r="N316" s="8"/>
      <c r="O316" s="8"/>
    </row>
    <row r="317" spans="1:15">
      <c r="A317" s="8"/>
      <c r="B317" s="8"/>
      <c r="C317" s="8"/>
      <c r="D317" s="8"/>
      <c r="E317" s="8"/>
      <c r="F317" s="8"/>
      <c r="G317" s="8"/>
      <c r="H317" s="8"/>
      <c r="I317" s="8"/>
      <c r="J317" s="8"/>
      <c r="K317" s="8"/>
      <c r="L317" s="8"/>
      <c r="M317" s="8"/>
      <c r="N317" s="8"/>
      <c r="O317" s="8"/>
    </row>
    <row r="318" spans="1:15">
      <c r="A318" s="8"/>
      <c r="B318" s="8"/>
      <c r="C318" s="8"/>
      <c r="D318" s="8"/>
      <c r="E318" s="8"/>
      <c r="F318" s="8"/>
      <c r="G318" s="8"/>
      <c r="H318" s="8"/>
      <c r="I318" s="8"/>
      <c r="J318" s="8"/>
      <c r="K318" s="8"/>
      <c r="L318" s="8"/>
      <c r="M318" s="8"/>
      <c r="N318" s="8"/>
      <c r="O318" s="8"/>
    </row>
    <row r="319" spans="1:15">
      <c r="A319" s="8"/>
      <c r="B319" s="8"/>
      <c r="C319" s="8"/>
      <c r="D319" s="8"/>
      <c r="E319" s="8"/>
      <c r="F319" s="8"/>
      <c r="G319" s="8"/>
      <c r="H319" s="8"/>
      <c r="I319" s="8"/>
      <c r="J319" s="8"/>
      <c r="K319" s="8"/>
      <c r="L319" s="8"/>
      <c r="M319" s="8"/>
      <c r="N319" s="8"/>
      <c r="O319" s="8"/>
    </row>
    <row r="320" spans="1:15">
      <c r="A320" s="8"/>
      <c r="B320" s="8"/>
      <c r="C320" s="8"/>
      <c r="D320" s="8"/>
      <c r="E320" s="8"/>
      <c r="F320" s="8"/>
      <c r="G320" s="8"/>
      <c r="H320" s="8"/>
      <c r="I320" s="8"/>
      <c r="J320" s="8"/>
      <c r="K320" s="8"/>
      <c r="L320" s="8"/>
      <c r="M320" s="8"/>
      <c r="N320" s="8"/>
      <c r="O320" s="8"/>
    </row>
    <row r="321" spans="1:15">
      <c r="A321" s="8"/>
      <c r="B321" s="8"/>
      <c r="C321" s="8"/>
      <c r="D321" s="8"/>
      <c r="E321" s="8"/>
      <c r="F321" s="8"/>
      <c r="G321" s="8"/>
      <c r="H321" s="8"/>
      <c r="I321" s="8"/>
      <c r="J321" s="8"/>
      <c r="K321" s="8"/>
      <c r="L321" s="8"/>
      <c r="M321" s="8"/>
      <c r="N321" s="8"/>
      <c r="O321" s="8"/>
    </row>
    <row r="322" spans="1:15">
      <c r="A322" s="8"/>
      <c r="B322" s="8"/>
      <c r="C322" s="8"/>
      <c r="D322" s="8"/>
      <c r="E322" s="8"/>
      <c r="F322" s="8"/>
      <c r="G322" s="8"/>
      <c r="H322" s="8"/>
      <c r="I322" s="8"/>
      <c r="J322" s="8"/>
      <c r="K322" s="8"/>
      <c r="L322" s="8"/>
      <c r="M322" s="8"/>
      <c r="N322" s="8"/>
      <c r="O322" s="8"/>
    </row>
    <row r="323" spans="1:15">
      <c r="A323" s="8"/>
      <c r="B323" s="8"/>
      <c r="C323" s="8"/>
      <c r="D323" s="8"/>
      <c r="E323" s="8"/>
      <c r="F323" s="8"/>
      <c r="G323" s="8"/>
      <c r="H323" s="8"/>
      <c r="I323" s="8"/>
      <c r="J323" s="8"/>
      <c r="K323" s="8"/>
      <c r="L323" s="8"/>
      <c r="M323" s="8"/>
      <c r="N323" s="8"/>
      <c r="O323" s="8"/>
    </row>
    <row r="324" spans="1:15">
      <c r="A324" s="8"/>
      <c r="B324" s="8"/>
      <c r="C324" s="8"/>
      <c r="D324" s="8"/>
      <c r="E324" s="8"/>
      <c r="F324" s="8"/>
      <c r="G324" s="8"/>
      <c r="H324" s="8"/>
      <c r="I324" s="8"/>
      <c r="J324" s="8"/>
      <c r="K324" s="8"/>
      <c r="L324" s="8"/>
      <c r="M324" s="8"/>
      <c r="N324" s="8"/>
      <c r="O324" s="8"/>
    </row>
    <row r="325" spans="1:15">
      <c r="A325" s="8"/>
      <c r="B325" s="8"/>
      <c r="C325" s="8"/>
      <c r="D325" s="8"/>
      <c r="E325" s="8"/>
      <c r="F325" s="8"/>
      <c r="G325" s="8"/>
      <c r="H325" s="8"/>
      <c r="I325" s="8"/>
      <c r="J325" s="8"/>
      <c r="K325" s="8"/>
      <c r="L325" s="8"/>
      <c r="M325" s="8"/>
      <c r="N325" s="8"/>
      <c r="O325" s="8"/>
    </row>
    <row r="326" spans="1:15">
      <c r="A326" s="8"/>
      <c r="B326" s="8"/>
      <c r="C326" s="8"/>
      <c r="D326" s="8"/>
      <c r="E326" s="8"/>
      <c r="F326" s="8"/>
      <c r="G326" s="8"/>
      <c r="H326" s="8"/>
      <c r="I326" s="8"/>
      <c r="J326" s="8"/>
      <c r="K326" s="8"/>
      <c r="L326" s="8"/>
      <c r="M326" s="8"/>
      <c r="N326" s="8"/>
      <c r="O326" s="8"/>
    </row>
    <row r="327" spans="1:15">
      <c r="A327" s="8"/>
      <c r="B327" s="8"/>
      <c r="C327" s="8"/>
      <c r="D327" s="8"/>
      <c r="E327" s="8"/>
      <c r="F327" s="8"/>
      <c r="G327" s="8"/>
      <c r="H327" s="8"/>
      <c r="I327" s="8"/>
      <c r="J327" s="8"/>
      <c r="K327" s="8"/>
      <c r="L327" s="8"/>
      <c r="M327" s="8"/>
      <c r="N327" s="8"/>
      <c r="O327" s="8"/>
    </row>
    <row r="328" spans="1:15">
      <c r="A328" s="8"/>
      <c r="B328" s="8"/>
      <c r="C328" s="8"/>
      <c r="D328" s="8"/>
      <c r="E328" s="8"/>
      <c r="F328" s="8"/>
      <c r="G328" s="8"/>
      <c r="H328" s="8"/>
      <c r="I328" s="8"/>
      <c r="J328" s="8"/>
      <c r="K328" s="8"/>
      <c r="L328" s="8"/>
      <c r="M328" s="8"/>
      <c r="N328" s="8"/>
      <c r="O328" s="8"/>
    </row>
    <row r="329" spans="1:15">
      <c r="A329" s="8"/>
      <c r="B329" s="8"/>
      <c r="C329" s="8"/>
      <c r="D329" s="8"/>
      <c r="E329" s="8"/>
      <c r="F329" s="8"/>
      <c r="G329" s="8"/>
      <c r="H329" s="8"/>
      <c r="I329" s="8"/>
      <c r="J329" s="8"/>
      <c r="K329" s="8"/>
      <c r="L329" s="8"/>
      <c r="M329" s="8"/>
      <c r="N329" s="8"/>
      <c r="O329" s="8"/>
    </row>
    <row r="330" spans="1:15">
      <c r="A330" s="8"/>
      <c r="B330" s="8"/>
      <c r="C330" s="8"/>
      <c r="D330" s="8"/>
      <c r="E330" s="8"/>
      <c r="F330" s="8"/>
      <c r="G330" s="8"/>
      <c r="H330" s="8"/>
      <c r="I330" s="8"/>
      <c r="J330" s="8"/>
      <c r="K330" s="8"/>
      <c r="L330" s="8"/>
      <c r="M330" s="8"/>
      <c r="N330" s="8"/>
      <c r="O330" s="8"/>
    </row>
    <row r="331" spans="1:15">
      <c r="A331" s="8"/>
      <c r="B331" s="8"/>
      <c r="C331" s="8"/>
      <c r="D331" s="8"/>
      <c r="E331" s="8"/>
      <c r="F331" s="8"/>
      <c r="G331" s="8"/>
      <c r="H331" s="8"/>
      <c r="I331" s="8"/>
      <c r="J331" s="8"/>
      <c r="K331" s="8"/>
      <c r="L331" s="8"/>
      <c r="M331" s="8"/>
      <c r="N331" s="8"/>
      <c r="O331" s="8"/>
    </row>
    <row r="332" spans="1:15">
      <c r="A332" s="8"/>
      <c r="B332" s="8"/>
      <c r="C332" s="8"/>
      <c r="D332" s="8"/>
      <c r="E332" s="8"/>
      <c r="F332" s="8"/>
      <c r="G332" s="8"/>
      <c r="H332" s="8"/>
      <c r="I332" s="8"/>
      <c r="J332" s="8"/>
      <c r="K332" s="8"/>
      <c r="L332" s="8"/>
      <c r="M332" s="8"/>
      <c r="N332" s="8"/>
      <c r="O332" s="8"/>
    </row>
    <row r="333" spans="1:15">
      <c r="A333" s="8"/>
      <c r="B333" s="8"/>
      <c r="C333" s="8"/>
      <c r="D333" s="8"/>
      <c r="E333" s="8"/>
      <c r="F333" s="8"/>
      <c r="G333" s="8"/>
      <c r="H333" s="8"/>
      <c r="I333" s="8"/>
      <c r="J333" s="8"/>
      <c r="K333" s="8"/>
      <c r="L333" s="8"/>
      <c r="M333" s="8"/>
      <c r="N333" s="8"/>
      <c r="O333" s="8"/>
    </row>
  </sheetData>
  <mergeCells count="6">
    <mergeCell ref="A3:O3"/>
    <mergeCell ref="A40:B40"/>
    <mergeCell ref="K8:L8"/>
    <mergeCell ref="K9:L9"/>
    <mergeCell ref="D8:I8"/>
    <mergeCell ref="D9:I9"/>
  </mergeCells>
  <pageMargins left="0.19685039370078741" right="0.47244094488188981" top="0.19685039370078741" bottom="0.19685039370078741" header="0.6692913385826772" footer="0.6692913385826772"/>
  <pageSetup paperSize="5" scale="90" orientation="landscape" horizontalDpi="4294967293" r:id="rId1"/>
  <drawing r:id="rId2"/>
</worksheet>
</file>

<file path=xl/worksheets/sheet6.xml><?xml version="1.0" encoding="utf-8"?>
<worksheet xmlns="http://schemas.openxmlformats.org/spreadsheetml/2006/main" xmlns:r="http://schemas.openxmlformats.org/officeDocument/2006/relationships">
  <dimension ref="A1:S18"/>
  <sheetViews>
    <sheetView view="pageBreakPreview" zoomScale="82" zoomScaleSheetLayoutView="82" workbookViewId="0">
      <selection sqref="A1:P24"/>
    </sheetView>
  </sheetViews>
  <sheetFormatPr defaultRowHeight="15"/>
  <cols>
    <col min="1" max="1" width="5.85546875" customWidth="1"/>
    <col min="2" max="2" width="37.7109375" customWidth="1"/>
    <col min="3" max="3" width="12.42578125" customWidth="1"/>
    <col min="4" max="4" width="15.5703125" customWidth="1"/>
    <col min="5" max="5" width="12.85546875" customWidth="1"/>
    <col min="6" max="6" width="11.5703125" customWidth="1"/>
    <col min="7" max="7" width="11.42578125" customWidth="1"/>
    <col min="8" max="8" width="2.5703125" customWidth="1"/>
    <col min="9" max="9" width="4.42578125" customWidth="1"/>
    <col min="10" max="10" width="3.42578125" customWidth="1"/>
    <col min="11" max="11" width="8.7109375" customWidth="1"/>
    <col min="12" max="12" width="2.5703125" customWidth="1"/>
    <col min="13" max="13" width="12.7109375" customWidth="1"/>
    <col min="14" max="14" width="9" customWidth="1"/>
    <col min="15" max="15" width="14.42578125" customWidth="1"/>
    <col min="16" max="16" width="15.140625" customWidth="1"/>
  </cols>
  <sheetData>
    <row r="1" spans="1:19">
      <c r="A1" s="35" t="s">
        <v>523</v>
      </c>
    </row>
    <row r="2" spans="1:19" ht="18.75">
      <c r="A2" s="905" t="s">
        <v>524</v>
      </c>
      <c r="B2" s="905"/>
      <c r="C2" s="905"/>
      <c r="D2" s="905"/>
      <c r="E2" s="905"/>
      <c r="F2" s="905"/>
      <c r="G2" s="905"/>
      <c r="H2" s="905"/>
      <c r="I2" s="905"/>
      <c r="J2" s="905"/>
      <c r="K2" s="905"/>
      <c r="L2" s="905"/>
      <c r="M2" s="905"/>
      <c r="N2" s="905"/>
      <c r="O2" s="905"/>
      <c r="P2" s="905"/>
    </row>
    <row r="4" spans="1:19">
      <c r="A4" t="s">
        <v>41</v>
      </c>
      <c r="C4" t="s">
        <v>12</v>
      </c>
    </row>
    <row r="5" spans="1:19">
      <c r="A5" t="s">
        <v>42</v>
      </c>
      <c r="C5" t="s">
        <v>310</v>
      </c>
    </row>
    <row r="7" spans="1:19" ht="50.1" customHeight="1">
      <c r="A7" s="6" t="s">
        <v>4</v>
      </c>
      <c r="B7" s="6" t="s">
        <v>73</v>
      </c>
      <c r="C7" s="26" t="s">
        <v>74</v>
      </c>
      <c r="D7" s="26" t="s">
        <v>75</v>
      </c>
      <c r="E7" s="26" t="s">
        <v>65</v>
      </c>
      <c r="F7" s="24" t="s">
        <v>76</v>
      </c>
      <c r="G7" s="906" t="s">
        <v>77</v>
      </c>
      <c r="H7" s="908"/>
      <c r="I7" s="908"/>
      <c r="J7" s="908"/>
      <c r="K7" s="908"/>
      <c r="L7" s="908"/>
      <c r="M7" s="908"/>
      <c r="N7" s="907"/>
      <c r="O7" s="6" t="s">
        <v>78</v>
      </c>
      <c r="P7" s="6" t="s">
        <v>44</v>
      </c>
    </row>
    <row r="8" spans="1:19" ht="30" customHeight="1">
      <c r="A8" s="6">
        <v>1</v>
      </c>
      <c r="B8" s="6">
        <v>2</v>
      </c>
      <c r="C8" s="6">
        <v>3</v>
      </c>
      <c r="D8" s="6">
        <v>4</v>
      </c>
      <c r="E8" s="6">
        <v>5</v>
      </c>
      <c r="F8" s="6">
        <v>6</v>
      </c>
      <c r="G8" s="906">
        <v>7</v>
      </c>
      <c r="H8" s="908"/>
      <c r="I8" s="908"/>
      <c r="J8" s="908"/>
      <c r="K8" s="908"/>
      <c r="L8" s="908"/>
      <c r="M8" s="908"/>
      <c r="N8" s="907"/>
      <c r="O8" s="6">
        <v>8</v>
      </c>
      <c r="P8" s="6">
        <v>9</v>
      </c>
    </row>
    <row r="9" spans="1:19" ht="179.25" customHeight="1">
      <c r="A9" s="6">
        <v>1</v>
      </c>
      <c r="B9" s="23" t="s">
        <v>525</v>
      </c>
      <c r="C9" s="25">
        <f>'5, FORM D kbutuhn Peg 1'!C40</f>
        <v>44894.926666666666</v>
      </c>
      <c r="D9" s="33">
        <f>'5, FORM D kbutuhn Peg 1'!H40</f>
        <v>34.534558974358966</v>
      </c>
      <c r="E9" s="53">
        <f>'5, FORM D kbutuhn Peg 1'!J40</f>
        <v>29</v>
      </c>
      <c r="F9" s="33">
        <f>'5, FORM D kbutuhn Peg 1'!L40</f>
        <v>-5</v>
      </c>
      <c r="G9" s="27">
        <f>SUM(C9)</f>
        <v>44894.926666666666</v>
      </c>
      <c r="H9" s="28" t="s">
        <v>69</v>
      </c>
      <c r="I9" s="53">
        <f>E9</f>
        <v>29</v>
      </c>
      <c r="J9" s="28" t="s">
        <v>79</v>
      </c>
      <c r="K9" s="30">
        <v>1300</v>
      </c>
      <c r="L9" s="28" t="s">
        <v>72</v>
      </c>
      <c r="M9" s="28">
        <f>SUM(G9/S9)</f>
        <v>1.1908468611847922</v>
      </c>
      <c r="N9" s="29" t="s">
        <v>70</v>
      </c>
      <c r="O9" s="6" t="s">
        <v>71</v>
      </c>
      <c r="P9" s="111" t="s">
        <v>1627</v>
      </c>
      <c r="S9">
        <f>SUM(I9*K9)</f>
        <v>37700</v>
      </c>
    </row>
    <row r="10" spans="1:19" ht="30" customHeight="1">
      <c r="A10" s="1"/>
      <c r="B10" s="906" t="s">
        <v>16</v>
      </c>
      <c r="C10" s="907"/>
      <c r="D10" s="52">
        <f>'5, FORM D kbutuhn Peg 1'!H40</f>
        <v>34.534558974358966</v>
      </c>
      <c r="E10" s="56">
        <f>SUM(E9:E9)</f>
        <v>29</v>
      </c>
      <c r="F10" s="110">
        <f>'5, FORM D kbutuhn Peg 1'!L40</f>
        <v>-5</v>
      </c>
      <c r="G10" s="54"/>
      <c r="H10" s="54"/>
      <c r="I10" s="54"/>
      <c r="J10" s="54"/>
      <c r="K10" s="54"/>
      <c r="L10" s="54"/>
      <c r="M10" s="54"/>
      <c r="N10" s="54"/>
      <c r="O10" s="54"/>
      <c r="P10" s="55"/>
    </row>
    <row r="12" spans="1:19">
      <c r="J12" s="13"/>
      <c r="K12" s="13" t="s">
        <v>56</v>
      </c>
      <c r="L12" s="13"/>
      <c r="M12" s="13"/>
      <c r="N12" s="13"/>
    </row>
    <row r="13" spans="1:19">
      <c r="J13" s="13"/>
      <c r="K13" s="13"/>
      <c r="L13" s="13"/>
      <c r="M13" s="13"/>
      <c r="N13" s="13"/>
    </row>
    <row r="14" spans="1:19">
      <c r="J14" s="13"/>
      <c r="K14" s="13"/>
      <c r="L14" s="13"/>
      <c r="M14" s="13"/>
      <c r="N14" s="13"/>
    </row>
    <row r="15" spans="1:19">
      <c r="J15" s="13"/>
      <c r="K15" s="13"/>
      <c r="L15" s="13"/>
      <c r="M15" s="13"/>
      <c r="N15" s="13"/>
    </row>
    <row r="16" spans="1:19">
      <c r="J16" s="13"/>
      <c r="K16" s="942" t="s">
        <v>383</v>
      </c>
      <c r="L16" s="13"/>
      <c r="M16" s="13"/>
      <c r="N16" s="13"/>
    </row>
    <row r="17" spans="9:14">
      <c r="I17" s="3"/>
      <c r="J17" s="4"/>
      <c r="K17" s="47" t="s">
        <v>1351</v>
      </c>
      <c r="L17" s="4"/>
      <c r="M17" s="4"/>
      <c r="N17" s="13"/>
    </row>
    <row r="18" spans="9:14">
      <c r="J18" s="13"/>
      <c r="K18" s="13"/>
      <c r="L18" s="13"/>
      <c r="M18" s="13"/>
      <c r="N18" s="13"/>
    </row>
  </sheetData>
  <mergeCells count="4">
    <mergeCell ref="A2:P2"/>
    <mergeCell ref="B10:C10"/>
    <mergeCell ref="G7:N7"/>
    <mergeCell ref="G8:N8"/>
  </mergeCells>
  <pageMargins left="0.19685039370078741" right="0.47244094488188981" top="0.19685039370078741" bottom="0.19685039370078741" header="0.6692913385826772" footer="0.6692913385826772"/>
  <pageSetup paperSize="5" scale="90" orientation="landscape" horizontalDpi="4294967293" r:id="rId1"/>
  <drawing r:id="rId2"/>
</worksheet>
</file>

<file path=xl/worksheets/sheet7.xml><?xml version="1.0" encoding="utf-8"?>
<worksheet xmlns="http://schemas.openxmlformats.org/spreadsheetml/2006/main" xmlns:r="http://schemas.openxmlformats.org/officeDocument/2006/relationships">
  <dimension ref="A1:AJ41"/>
  <sheetViews>
    <sheetView topLeftCell="A7" zoomScale="130" zoomScaleNormal="130" workbookViewId="0">
      <selection activeCell="AJ34" sqref="AJ34"/>
    </sheetView>
  </sheetViews>
  <sheetFormatPr defaultColWidth="8.85546875" defaultRowHeight="12"/>
  <cols>
    <col min="1" max="2" width="2.140625" style="500" customWidth="1"/>
    <col min="3" max="3" width="12.140625" style="500" customWidth="1"/>
    <col min="4" max="7" width="2.85546875" style="500" customWidth="1"/>
    <col min="8" max="8" width="2.140625" style="500" customWidth="1"/>
    <col min="9" max="9" width="1.42578125" style="500" customWidth="1"/>
    <col min="10" max="10" width="11.5703125" style="500" customWidth="1"/>
    <col min="11" max="14" width="2.85546875" style="500" customWidth="1"/>
    <col min="15" max="15" width="2.140625" style="500" customWidth="1"/>
    <col min="16" max="16" width="1.28515625" style="500" customWidth="1"/>
    <col min="17" max="17" width="12" style="500" customWidth="1"/>
    <col min="18" max="21" width="2.85546875" style="500" customWidth="1"/>
    <col min="22" max="22" width="2.140625" style="500" customWidth="1"/>
    <col min="23" max="23" width="2.140625" style="501" customWidth="1"/>
    <col min="24" max="24" width="11.42578125" style="500" customWidth="1"/>
    <col min="25" max="28" width="2.85546875" style="500" customWidth="1"/>
    <col min="29" max="30" width="2.5703125" style="500" customWidth="1"/>
    <col min="31" max="31" width="11.85546875" style="500" customWidth="1"/>
    <col min="32" max="35" width="2.85546875" style="500" customWidth="1"/>
    <col min="36" max="253" width="8.85546875" style="500"/>
    <col min="254" max="255" width="2.140625" style="500" customWidth="1"/>
    <col min="256" max="256" width="13.42578125" style="500" customWidth="1"/>
    <col min="257" max="260" width="2.85546875" style="500" customWidth="1"/>
    <col min="261" max="261" width="2.140625" style="500" customWidth="1"/>
    <col min="262" max="262" width="1.42578125" style="500" customWidth="1"/>
    <col min="263" max="263" width="13.42578125" style="500" customWidth="1"/>
    <col min="264" max="267" width="2.85546875" style="500" customWidth="1"/>
    <col min="268" max="268" width="2.140625" style="500" customWidth="1"/>
    <col min="269" max="269" width="2" style="500" customWidth="1"/>
    <col min="270" max="270" width="1.28515625" style="500" customWidth="1"/>
    <col min="271" max="271" width="13.42578125" style="500" customWidth="1"/>
    <col min="272" max="272" width="2.7109375" style="500" customWidth="1"/>
    <col min="273" max="275" width="2.42578125" style="500" customWidth="1"/>
    <col min="276" max="276" width="2.140625" style="500" customWidth="1"/>
    <col min="277" max="277" width="1.42578125" style="500" customWidth="1"/>
    <col min="278" max="278" width="2.140625" style="500" customWidth="1"/>
    <col min="279" max="279" width="8" style="500" customWidth="1"/>
    <col min="280" max="280" width="2.7109375" style="500" customWidth="1"/>
    <col min="281" max="281" width="2.42578125" style="500" customWidth="1"/>
    <col min="282" max="285" width="3.42578125" style="500" customWidth="1"/>
    <col min="286" max="509" width="8.85546875" style="500"/>
    <col min="510" max="511" width="2.140625" style="500" customWidth="1"/>
    <col min="512" max="512" width="13.42578125" style="500" customWidth="1"/>
    <col min="513" max="516" width="2.85546875" style="500" customWidth="1"/>
    <col min="517" max="517" width="2.140625" style="500" customWidth="1"/>
    <col min="518" max="518" width="1.42578125" style="500" customWidth="1"/>
    <col min="519" max="519" width="13.42578125" style="500" customWidth="1"/>
    <col min="520" max="523" width="2.85546875" style="500" customWidth="1"/>
    <col min="524" max="524" width="2.140625" style="500" customWidth="1"/>
    <col min="525" max="525" width="2" style="500" customWidth="1"/>
    <col min="526" max="526" width="1.28515625" style="500" customWidth="1"/>
    <col min="527" max="527" width="13.42578125" style="500" customWidth="1"/>
    <col min="528" max="528" width="2.7109375" style="500" customWidth="1"/>
    <col min="529" max="531" width="2.42578125" style="500" customWidth="1"/>
    <col min="532" max="532" width="2.140625" style="500" customWidth="1"/>
    <col min="533" max="533" width="1.42578125" style="500" customWidth="1"/>
    <col min="534" max="534" width="2.140625" style="500" customWidth="1"/>
    <col min="535" max="535" width="8" style="500" customWidth="1"/>
    <col min="536" max="536" width="2.7109375" style="500" customWidth="1"/>
    <col min="537" max="537" width="2.42578125" style="500" customWidth="1"/>
    <col min="538" max="541" width="3.42578125" style="500" customWidth="1"/>
    <col min="542" max="765" width="8.85546875" style="500"/>
    <col min="766" max="767" width="2.140625" style="500" customWidth="1"/>
    <col min="768" max="768" width="13.42578125" style="500" customWidth="1"/>
    <col min="769" max="772" width="2.85546875" style="500" customWidth="1"/>
    <col min="773" max="773" width="2.140625" style="500" customWidth="1"/>
    <col min="774" max="774" width="1.42578125" style="500" customWidth="1"/>
    <col min="775" max="775" width="13.42578125" style="500" customWidth="1"/>
    <col min="776" max="779" width="2.85546875" style="500" customWidth="1"/>
    <col min="780" max="780" width="2.140625" style="500" customWidth="1"/>
    <col min="781" max="781" width="2" style="500" customWidth="1"/>
    <col min="782" max="782" width="1.28515625" style="500" customWidth="1"/>
    <col min="783" max="783" width="13.42578125" style="500" customWidth="1"/>
    <col min="784" max="784" width="2.7109375" style="500" customWidth="1"/>
    <col min="785" max="787" width="2.42578125" style="500" customWidth="1"/>
    <col min="788" max="788" width="2.140625" style="500" customWidth="1"/>
    <col min="789" max="789" width="1.42578125" style="500" customWidth="1"/>
    <col min="790" max="790" width="2.140625" style="500" customWidth="1"/>
    <col min="791" max="791" width="8" style="500" customWidth="1"/>
    <col min="792" max="792" width="2.7109375" style="500" customWidth="1"/>
    <col min="793" max="793" width="2.42578125" style="500" customWidth="1"/>
    <col min="794" max="797" width="3.42578125" style="500" customWidth="1"/>
    <col min="798" max="1021" width="8.85546875" style="500"/>
    <col min="1022" max="1023" width="2.140625" style="500" customWidth="1"/>
    <col min="1024" max="1024" width="13.42578125" style="500" customWidth="1"/>
    <col min="1025" max="1028" width="2.85546875" style="500" customWidth="1"/>
    <col min="1029" max="1029" width="2.140625" style="500" customWidth="1"/>
    <col min="1030" max="1030" width="1.42578125" style="500" customWidth="1"/>
    <col min="1031" max="1031" width="13.42578125" style="500" customWidth="1"/>
    <col min="1032" max="1035" width="2.85546875" style="500" customWidth="1"/>
    <col min="1036" max="1036" width="2.140625" style="500" customWidth="1"/>
    <col min="1037" max="1037" width="2" style="500" customWidth="1"/>
    <col min="1038" max="1038" width="1.28515625" style="500" customWidth="1"/>
    <col min="1039" max="1039" width="13.42578125" style="500" customWidth="1"/>
    <col min="1040" max="1040" width="2.7109375" style="500" customWidth="1"/>
    <col min="1041" max="1043" width="2.42578125" style="500" customWidth="1"/>
    <col min="1044" max="1044" width="2.140625" style="500" customWidth="1"/>
    <col min="1045" max="1045" width="1.42578125" style="500" customWidth="1"/>
    <col min="1046" max="1046" width="2.140625" style="500" customWidth="1"/>
    <col min="1047" max="1047" width="8" style="500" customWidth="1"/>
    <col min="1048" max="1048" width="2.7109375" style="500" customWidth="1"/>
    <col min="1049" max="1049" width="2.42578125" style="500" customWidth="1"/>
    <col min="1050" max="1053" width="3.42578125" style="500" customWidth="1"/>
    <col min="1054" max="1277" width="8.85546875" style="500"/>
    <col min="1278" max="1279" width="2.140625" style="500" customWidth="1"/>
    <col min="1280" max="1280" width="13.42578125" style="500" customWidth="1"/>
    <col min="1281" max="1284" width="2.85546875" style="500" customWidth="1"/>
    <col min="1285" max="1285" width="2.140625" style="500" customWidth="1"/>
    <col min="1286" max="1286" width="1.42578125" style="500" customWidth="1"/>
    <col min="1287" max="1287" width="13.42578125" style="500" customWidth="1"/>
    <col min="1288" max="1291" width="2.85546875" style="500" customWidth="1"/>
    <col min="1292" max="1292" width="2.140625" style="500" customWidth="1"/>
    <col min="1293" max="1293" width="2" style="500" customWidth="1"/>
    <col min="1294" max="1294" width="1.28515625" style="500" customWidth="1"/>
    <col min="1295" max="1295" width="13.42578125" style="500" customWidth="1"/>
    <col min="1296" max="1296" width="2.7109375" style="500" customWidth="1"/>
    <col min="1297" max="1299" width="2.42578125" style="500" customWidth="1"/>
    <col min="1300" max="1300" width="2.140625" style="500" customWidth="1"/>
    <col min="1301" max="1301" width="1.42578125" style="500" customWidth="1"/>
    <col min="1302" max="1302" width="2.140625" style="500" customWidth="1"/>
    <col min="1303" max="1303" width="8" style="500" customWidth="1"/>
    <col min="1304" max="1304" width="2.7109375" style="500" customWidth="1"/>
    <col min="1305" max="1305" width="2.42578125" style="500" customWidth="1"/>
    <col min="1306" max="1309" width="3.42578125" style="500" customWidth="1"/>
    <col min="1310" max="1533" width="8.85546875" style="500"/>
    <col min="1534" max="1535" width="2.140625" style="500" customWidth="1"/>
    <col min="1536" max="1536" width="13.42578125" style="500" customWidth="1"/>
    <col min="1537" max="1540" width="2.85546875" style="500" customWidth="1"/>
    <col min="1541" max="1541" width="2.140625" style="500" customWidth="1"/>
    <col min="1542" max="1542" width="1.42578125" style="500" customWidth="1"/>
    <col min="1543" max="1543" width="13.42578125" style="500" customWidth="1"/>
    <col min="1544" max="1547" width="2.85546875" style="500" customWidth="1"/>
    <col min="1548" max="1548" width="2.140625" style="500" customWidth="1"/>
    <col min="1549" max="1549" width="2" style="500" customWidth="1"/>
    <col min="1550" max="1550" width="1.28515625" style="500" customWidth="1"/>
    <col min="1551" max="1551" width="13.42578125" style="500" customWidth="1"/>
    <col min="1552" max="1552" width="2.7109375" style="500" customWidth="1"/>
    <col min="1553" max="1555" width="2.42578125" style="500" customWidth="1"/>
    <col min="1556" max="1556" width="2.140625" style="500" customWidth="1"/>
    <col min="1557" max="1557" width="1.42578125" style="500" customWidth="1"/>
    <col min="1558" max="1558" width="2.140625" style="500" customWidth="1"/>
    <col min="1559" max="1559" width="8" style="500" customWidth="1"/>
    <col min="1560" max="1560" width="2.7109375" style="500" customWidth="1"/>
    <col min="1561" max="1561" width="2.42578125" style="500" customWidth="1"/>
    <col min="1562" max="1565" width="3.42578125" style="500" customWidth="1"/>
    <col min="1566" max="1789" width="8.85546875" style="500"/>
    <col min="1790" max="1791" width="2.140625" style="500" customWidth="1"/>
    <col min="1792" max="1792" width="13.42578125" style="500" customWidth="1"/>
    <col min="1793" max="1796" width="2.85546875" style="500" customWidth="1"/>
    <col min="1797" max="1797" width="2.140625" style="500" customWidth="1"/>
    <col min="1798" max="1798" width="1.42578125" style="500" customWidth="1"/>
    <col min="1799" max="1799" width="13.42578125" style="500" customWidth="1"/>
    <col min="1800" max="1803" width="2.85546875" style="500" customWidth="1"/>
    <col min="1804" max="1804" width="2.140625" style="500" customWidth="1"/>
    <col min="1805" max="1805" width="2" style="500" customWidth="1"/>
    <col min="1806" max="1806" width="1.28515625" style="500" customWidth="1"/>
    <col min="1807" max="1807" width="13.42578125" style="500" customWidth="1"/>
    <col min="1808" max="1808" width="2.7109375" style="500" customWidth="1"/>
    <col min="1809" max="1811" width="2.42578125" style="500" customWidth="1"/>
    <col min="1812" max="1812" width="2.140625" style="500" customWidth="1"/>
    <col min="1813" max="1813" width="1.42578125" style="500" customWidth="1"/>
    <col min="1814" max="1814" width="2.140625" style="500" customWidth="1"/>
    <col min="1815" max="1815" width="8" style="500" customWidth="1"/>
    <col min="1816" max="1816" width="2.7109375" style="500" customWidth="1"/>
    <col min="1817" max="1817" width="2.42578125" style="500" customWidth="1"/>
    <col min="1818" max="1821" width="3.42578125" style="500" customWidth="1"/>
    <col min="1822" max="2045" width="8.85546875" style="500"/>
    <col min="2046" max="2047" width="2.140625" style="500" customWidth="1"/>
    <col min="2048" max="2048" width="13.42578125" style="500" customWidth="1"/>
    <col min="2049" max="2052" width="2.85546875" style="500" customWidth="1"/>
    <col min="2053" max="2053" width="2.140625" style="500" customWidth="1"/>
    <col min="2054" max="2054" width="1.42578125" style="500" customWidth="1"/>
    <col min="2055" max="2055" width="13.42578125" style="500" customWidth="1"/>
    <col min="2056" max="2059" width="2.85546875" style="500" customWidth="1"/>
    <col min="2060" max="2060" width="2.140625" style="500" customWidth="1"/>
    <col min="2061" max="2061" width="2" style="500" customWidth="1"/>
    <col min="2062" max="2062" width="1.28515625" style="500" customWidth="1"/>
    <col min="2063" max="2063" width="13.42578125" style="500" customWidth="1"/>
    <col min="2064" max="2064" width="2.7109375" style="500" customWidth="1"/>
    <col min="2065" max="2067" width="2.42578125" style="500" customWidth="1"/>
    <col min="2068" max="2068" width="2.140625" style="500" customWidth="1"/>
    <col min="2069" max="2069" width="1.42578125" style="500" customWidth="1"/>
    <col min="2070" max="2070" width="2.140625" style="500" customWidth="1"/>
    <col min="2071" max="2071" width="8" style="500" customWidth="1"/>
    <col min="2072" max="2072" width="2.7109375" style="500" customWidth="1"/>
    <col min="2073" max="2073" width="2.42578125" style="500" customWidth="1"/>
    <col min="2074" max="2077" width="3.42578125" style="500" customWidth="1"/>
    <col min="2078" max="2301" width="8.85546875" style="500"/>
    <col min="2302" max="2303" width="2.140625" style="500" customWidth="1"/>
    <col min="2304" max="2304" width="13.42578125" style="500" customWidth="1"/>
    <col min="2305" max="2308" width="2.85546875" style="500" customWidth="1"/>
    <col min="2309" max="2309" width="2.140625" style="500" customWidth="1"/>
    <col min="2310" max="2310" width="1.42578125" style="500" customWidth="1"/>
    <col min="2311" max="2311" width="13.42578125" style="500" customWidth="1"/>
    <col min="2312" max="2315" width="2.85546875" style="500" customWidth="1"/>
    <col min="2316" max="2316" width="2.140625" style="500" customWidth="1"/>
    <col min="2317" max="2317" width="2" style="500" customWidth="1"/>
    <col min="2318" max="2318" width="1.28515625" style="500" customWidth="1"/>
    <col min="2319" max="2319" width="13.42578125" style="500" customWidth="1"/>
    <col min="2320" max="2320" width="2.7109375" style="500" customWidth="1"/>
    <col min="2321" max="2323" width="2.42578125" style="500" customWidth="1"/>
    <col min="2324" max="2324" width="2.140625" style="500" customWidth="1"/>
    <col min="2325" max="2325" width="1.42578125" style="500" customWidth="1"/>
    <col min="2326" max="2326" width="2.140625" style="500" customWidth="1"/>
    <col min="2327" max="2327" width="8" style="500" customWidth="1"/>
    <col min="2328" max="2328" width="2.7109375" style="500" customWidth="1"/>
    <col min="2329" max="2329" width="2.42578125" style="500" customWidth="1"/>
    <col min="2330" max="2333" width="3.42578125" style="500" customWidth="1"/>
    <col min="2334" max="2557" width="8.85546875" style="500"/>
    <col min="2558" max="2559" width="2.140625" style="500" customWidth="1"/>
    <col min="2560" max="2560" width="13.42578125" style="500" customWidth="1"/>
    <col min="2561" max="2564" width="2.85546875" style="500" customWidth="1"/>
    <col min="2565" max="2565" width="2.140625" style="500" customWidth="1"/>
    <col min="2566" max="2566" width="1.42578125" style="500" customWidth="1"/>
    <col min="2567" max="2567" width="13.42578125" style="500" customWidth="1"/>
    <col min="2568" max="2571" width="2.85546875" style="500" customWidth="1"/>
    <col min="2572" max="2572" width="2.140625" style="500" customWidth="1"/>
    <col min="2573" max="2573" width="2" style="500" customWidth="1"/>
    <col min="2574" max="2574" width="1.28515625" style="500" customWidth="1"/>
    <col min="2575" max="2575" width="13.42578125" style="500" customWidth="1"/>
    <col min="2576" max="2576" width="2.7109375" style="500" customWidth="1"/>
    <col min="2577" max="2579" width="2.42578125" style="500" customWidth="1"/>
    <col min="2580" max="2580" width="2.140625" style="500" customWidth="1"/>
    <col min="2581" max="2581" width="1.42578125" style="500" customWidth="1"/>
    <col min="2582" max="2582" width="2.140625" style="500" customWidth="1"/>
    <col min="2583" max="2583" width="8" style="500" customWidth="1"/>
    <col min="2584" max="2584" width="2.7109375" style="500" customWidth="1"/>
    <col min="2585" max="2585" width="2.42578125" style="500" customWidth="1"/>
    <col min="2586" max="2589" width="3.42578125" style="500" customWidth="1"/>
    <col min="2590" max="2813" width="8.85546875" style="500"/>
    <col min="2814" max="2815" width="2.140625" style="500" customWidth="1"/>
    <col min="2816" max="2816" width="13.42578125" style="500" customWidth="1"/>
    <col min="2817" max="2820" width="2.85546875" style="500" customWidth="1"/>
    <col min="2821" max="2821" width="2.140625" style="500" customWidth="1"/>
    <col min="2822" max="2822" width="1.42578125" style="500" customWidth="1"/>
    <col min="2823" max="2823" width="13.42578125" style="500" customWidth="1"/>
    <col min="2824" max="2827" width="2.85546875" style="500" customWidth="1"/>
    <col min="2828" max="2828" width="2.140625" style="500" customWidth="1"/>
    <col min="2829" max="2829" width="2" style="500" customWidth="1"/>
    <col min="2830" max="2830" width="1.28515625" style="500" customWidth="1"/>
    <col min="2831" max="2831" width="13.42578125" style="500" customWidth="1"/>
    <col min="2832" max="2832" width="2.7109375" style="500" customWidth="1"/>
    <col min="2833" max="2835" width="2.42578125" style="500" customWidth="1"/>
    <col min="2836" max="2836" width="2.140625" style="500" customWidth="1"/>
    <col min="2837" max="2837" width="1.42578125" style="500" customWidth="1"/>
    <col min="2838" max="2838" width="2.140625" style="500" customWidth="1"/>
    <col min="2839" max="2839" width="8" style="500" customWidth="1"/>
    <col min="2840" max="2840" width="2.7109375" style="500" customWidth="1"/>
    <col min="2841" max="2841" width="2.42578125" style="500" customWidth="1"/>
    <col min="2842" max="2845" width="3.42578125" style="500" customWidth="1"/>
    <col min="2846" max="3069" width="8.85546875" style="500"/>
    <col min="3070" max="3071" width="2.140625" style="500" customWidth="1"/>
    <col min="3072" max="3072" width="13.42578125" style="500" customWidth="1"/>
    <col min="3073" max="3076" width="2.85546875" style="500" customWidth="1"/>
    <col min="3077" max="3077" width="2.140625" style="500" customWidth="1"/>
    <col min="3078" max="3078" width="1.42578125" style="500" customWidth="1"/>
    <col min="3079" max="3079" width="13.42578125" style="500" customWidth="1"/>
    <col min="3080" max="3083" width="2.85546875" style="500" customWidth="1"/>
    <col min="3084" max="3084" width="2.140625" style="500" customWidth="1"/>
    <col min="3085" max="3085" width="2" style="500" customWidth="1"/>
    <col min="3086" max="3086" width="1.28515625" style="500" customWidth="1"/>
    <col min="3087" max="3087" width="13.42578125" style="500" customWidth="1"/>
    <col min="3088" max="3088" width="2.7109375" style="500" customWidth="1"/>
    <col min="3089" max="3091" width="2.42578125" style="500" customWidth="1"/>
    <col min="3092" max="3092" width="2.140625" style="500" customWidth="1"/>
    <col min="3093" max="3093" width="1.42578125" style="500" customWidth="1"/>
    <col min="3094" max="3094" width="2.140625" style="500" customWidth="1"/>
    <col min="3095" max="3095" width="8" style="500" customWidth="1"/>
    <col min="3096" max="3096" width="2.7109375" style="500" customWidth="1"/>
    <col min="3097" max="3097" width="2.42578125" style="500" customWidth="1"/>
    <col min="3098" max="3101" width="3.42578125" style="500" customWidth="1"/>
    <col min="3102" max="3325" width="8.85546875" style="500"/>
    <col min="3326" max="3327" width="2.140625" style="500" customWidth="1"/>
    <col min="3328" max="3328" width="13.42578125" style="500" customWidth="1"/>
    <col min="3329" max="3332" width="2.85546875" style="500" customWidth="1"/>
    <col min="3333" max="3333" width="2.140625" style="500" customWidth="1"/>
    <col min="3334" max="3334" width="1.42578125" style="500" customWidth="1"/>
    <col min="3335" max="3335" width="13.42578125" style="500" customWidth="1"/>
    <col min="3336" max="3339" width="2.85546875" style="500" customWidth="1"/>
    <col min="3340" max="3340" width="2.140625" style="500" customWidth="1"/>
    <col min="3341" max="3341" width="2" style="500" customWidth="1"/>
    <col min="3342" max="3342" width="1.28515625" style="500" customWidth="1"/>
    <col min="3343" max="3343" width="13.42578125" style="500" customWidth="1"/>
    <col min="3344" max="3344" width="2.7109375" style="500" customWidth="1"/>
    <col min="3345" max="3347" width="2.42578125" style="500" customWidth="1"/>
    <col min="3348" max="3348" width="2.140625" style="500" customWidth="1"/>
    <col min="3349" max="3349" width="1.42578125" style="500" customWidth="1"/>
    <col min="3350" max="3350" width="2.140625" style="500" customWidth="1"/>
    <col min="3351" max="3351" width="8" style="500" customWidth="1"/>
    <col min="3352" max="3352" width="2.7109375" style="500" customWidth="1"/>
    <col min="3353" max="3353" width="2.42578125" style="500" customWidth="1"/>
    <col min="3354" max="3357" width="3.42578125" style="500" customWidth="1"/>
    <col min="3358" max="3581" width="8.85546875" style="500"/>
    <col min="3582" max="3583" width="2.140625" style="500" customWidth="1"/>
    <col min="3584" max="3584" width="13.42578125" style="500" customWidth="1"/>
    <col min="3585" max="3588" width="2.85546875" style="500" customWidth="1"/>
    <col min="3589" max="3589" width="2.140625" style="500" customWidth="1"/>
    <col min="3590" max="3590" width="1.42578125" style="500" customWidth="1"/>
    <col min="3591" max="3591" width="13.42578125" style="500" customWidth="1"/>
    <col min="3592" max="3595" width="2.85546875" style="500" customWidth="1"/>
    <col min="3596" max="3596" width="2.140625" style="500" customWidth="1"/>
    <col min="3597" max="3597" width="2" style="500" customWidth="1"/>
    <col min="3598" max="3598" width="1.28515625" style="500" customWidth="1"/>
    <col min="3599" max="3599" width="13.42578125" style="500" customWidth="1"/>
    <col min="3600" max="3600" width="2.7109375" style="500" customWidth="1"/>
    <col min="3601" max="3603" width="2.42578125" style="500" customWidth="1"/>
    <col min="3604" max="3604" width="2.140625" style="500" customWidth="1"/>
    <col min="3605" max="3605" width="1.42578125" style="500" customWidth="1"/>
    <col min="3606" max="3606" width="2.140625" style="500" customWidth="1"/>
    <col min="3607" max="3607" width="8" style="500" customWidth="1"/>
    <col min="3608" max="3608" width="2.7109375" style="500" customWidth="1"/>
    <col min="3609" max="3609" width="2.42578125" style="500" customWidth="1"/>
    <col min="3610" max="3613" width="3.42578125" style="500" customWidth="1"/>
    <col min="3614" max="3837" width="8.85546875" style="500"/>
    <col min="3838" max="3839" width="2.140625" style="500" customWidth="1"/>
    <col min="3840" max="3840" width="13.42578125" style="500" customWidth="1"/>
    <col min="3841" max="3844" width="2.85546875" style="500" customWidth="1"/>
    <col min="3845" max="3845" width="2.140625" style="500" customWidth="1"/>
    <col min="3846" max="3846" width="1.42578125" style="500" customWidth="1"/>
    <col min="3847" max="3847" width="13.42578125" style="500" customWidth="1"/>
    <col min="3848" max="3851" width="2.85546875" style="500" customWidth="1"/>
    <col min="3852" max="3852" width="2.140625" style="500" customWidth="1"/>
    <col min="3853" max="3853" width="2" style="500" customWidth="1"/>
    <col min="3854" max="3854" width="1.28515625" style="500" customWidth="1"/>
    <col min="3855" max="3855" width="13.42578125" style="500" customWidth="1"/>
    <col min="3856" max="3856" width="2.7109375" style="500" customWidth="1"/>
    <col min="3857" max="3859" width="2.42578125" style="500" customWidth="1"/>
    <col min="3860" max="3860" width="2.140625" style="500" customWidth="1"/>
    <col min="3861" max="3861" width="1.42578125" style="500" customWidth="1"/>
    <col min="3862" max="3862" width="2.140625" style="500" customWidth="1"/>
    <col min="3863" max="3863" width="8" style="500" customWidth="1"/>
    <col min="3864" max="3864" width="2.7109375" style="500" customWidth="1"/>
    <col min="3865" max="3865" width="2.42578125" style="500" customWidth="1"/>
    <col min="3866" max="3869" width="3.42578125" style="500" customWidth="1"/>
    <col min="3870" max="4093" width="8.85546875" style="500"/>
    <col min="4094" max="4095" width="2.140625" style="500" customWidth="1"/>
    <col min="4096" max="4096" width="13.42578125" style="500" customWidth="1"/>
    <col min="4097" max="4100" width="2.85546875" style="500" customWidth="1"/>
    <col min="4101" max="4101" width="2.140625" style="500" customWidth="1"/>
    <col min="4102" max="4102" width="1.42578125" style="500" customWidth="1"/>
    <col min="4103" max="4103" width="13.42578125" style="500" customWidth="1"/>
    <col min="4104" max="4107" width="2.85546875" style="500" customWidth="1"/>
    <col min="4108" max="4108" width="2.140625" style="500" customWidth="1"/>
    <col min="4109" max="4109" width="2" style="500" customWidth="1"/>
    <col min="4110" max="4110" width="1.28515625" style="500" customWidth="1"/>
    <col min="4111" max="4111" width="13.42578125" style="500" customWidth="1"/>
    <col min="4112" max="4112" width="2.7109375" style="500" customWidth="1"/>
    <col min="4113" max="4115" width="2.42578125" style="500" customWidth="1"/>
    <col min="4116" max="4116" width="2.140625" style="500" customWidth="1"/>
    <col min="4117" max="4117" width="1.42578125" style="500" customWidth="1"/>
    <col min="4118" max="4118" width="2.140625" style="500" customWidth="1"/>
    <col min="4119" max="4119" width="8" style="500" customWidth="1"/>
    <col min="4120" max="4120" width="2.7109375" style="500" customWidth="1"/>
    <col min="4121" max="4121" width="2.42578125" style="500" customWidth="1"/>
    <col min="4122" max="4125" width="3.42578125" style="500" customWidth="1"/>
    <col min="4126" max="4349" width="8.85546875" style="500"/>
    <col min="4350" max="4351" width="2.140625" style="500" customWidth="1"/>
    <col min="4352" max="4352" width="13.42578125" style="500" customWidth="1"/>
    <col min="4353" max="4356" width="2.85546875" style="500" customWidth="1"/>
    <col min="4357" max="4357" width="2.140625" style="500" customWidth="1"/>
    <col min="4358" max="4358" width="1.42578125" style="500" customWidth="1"/>
    <col min="4359" max="4359" width="13.42578125" style="500" customWidth="1"/>
    <col min="4360" max="4363" width="2.85546875" style="500" customWidth="1"/>
    <col min="4364" max="4364" width="2.140625" style="500" customWidth="1"/>
    <col min="4365" max="4365" width="2" style="500" customWidth="1"/>
    <col min="4366" max="4366" width="1.28515625" style="500" customWidth="1"/>
    <col min="4367" max="4367" width="13.42578125" style="500" customWidth="1"/>
    <col min="4368" max="4368" width="2.7109375" style="500" customWidth="1"/>
    <col min="4369" max="4371" width="2.42578125" style="500" customWidth="1"/>
    <col min="4372" max="4372" width="2.140625" style="500" customWidth="1"/>
    <col min="4373" max="4373" width="1.42578125" style="500" customWidth="1"/>
    <col min="4374" max="4374" width="2.140625" style="500" customWidth="1"/>
    <col min="4375" max="4375" width="8" style="500" customWidth="1"/>
    <col min="4376" max="4376" width="2.7109375" style="500" customWidth="1"/>
    <col min="4377" max="4377" width="2.42578125" style="500" customWidth="1"/>
    <col min="4378" max="4381" width="3.42578125" style="500" customWidth="1"/>
    <col min="4382" max="4605" width="8.85546875" style="500"/>
    <col min="4606" max="4607" width="2.140625" style="500" customWidth="1"/>
    <col min="4608" max="4608" width="13.42578125" style="500" customWidth="1"/>
    <col min="4609" max="4612" width="2.85546875" style="500" customWidth="1"/>
    <col min="4613" max="4613" width="2.140625" style="500" customWidth="1"/>
    <col min="4614" max="4614" width="1.42578125" style="500" customWidth="1"/>
    <col min="4615" max="4615" width="13.42578125" style="500" customWidth="1"/>
    <col min="4616" max="4619" width="2.85546875" style="500" customWidth="1"/>
    <col min="4620" max="4620" width="2.140625" style="500" customWidth="1"/>
    <col min="4621" max="4621" width="2" style="500" customWidth="1"/>
    <col min="4622" max="4622" width="1.28515625" style="500" customWidth="1"/>
    <col min="4623" max="4623" width="13.42578125" style="500" customWidth="1"/>
    <col min="4624" max="4624" width="2.7109375" style="500" customWidth="1"/>
    <col min="4625" max="4627" width="2.42578125" style="500" customWidth="1"/>
    <col min="4628" max="4628" width="2.140625" style="500" customWidth="1"/>
    <col min="4629" max="4629" width="1.42578125" style="500" customWidth="1"/>
    <col min="4630" max="4630" width="2.140625" style="500" customWidth="1"/>
    <col min="4631" max="4631" width="8" style="500" customWidth="1"/>
    <col min="4632" max="4632" width="2.7109375" style="500" customWidth="1"/>
    <col min="4633" max="4633" width="2.42578125" style="500" customWidth="1"/>
    <col min="4634" max="4637" width="3.42578125" style="500" customWidth="1"/>
    <col min="4638" max="4861" width="8.85546875" style="500"/>
    <col min="4862" max="4863" width="2.140625" style="500" customWidth="1"/>
    <col min="4864" max="4864" width="13.42578125" style="500" customWidth="1"/>
    <col min="4865" max="4868" width="2.85546875" style="500" customWidth="1"/>
    <col min="4869" max="4869" width="2.140625" style="500" customWidth="1"/>
    <col min="4870" max="4870" width="1.42578125" style="500" customWidth="1"/>
    <col min="4871" max="4871" width="13.42578125" style="500" customWidth="1"/>
    <col min="4872" max="4875" width="2.85546875" style="500" customWidth="1"/>
    <col min="4876" max="4876" width="2.140625" style="500" customWidth="1"/>
    <col min="4877" max="4877" width="2" style="500" customWidth="1"/>
    <col min="4878" max="4878" width="1.28515625" style="500" customWidth="1"/>
    <col min="4879" max="4879" width="13.42578125" style="500" customWidth="1"/>
    <col min="4880" max="4880" width="2.7109375" style="500" customWidth="1"/>
    <col min="4881" max="4883" width="2.42578125" style="500" customWidth="1"/>
    <col min="4884" max="4884" width="2.140625" style="500" customWidth="1"/>
    <col min="4885" max="4885" width="1.42578125" style="500" customWidth="1"/>
    <col min="4886" max="4886" width="2.140625" style="500" customWidth="1"/>
    <col min="4887" max="4887" width="8" style="500" customWidth="1"/>
    <col min="4888" max="4888" width="2.7109375" style="500" customWidth="1"/>
    <col min="4889" max="4889" width="2.42578125" style="500" customWidth="1"/>
    <col min="4890" max="4893" width="3.42578125" style="500" customWidth="1"/>
    <col min="4894" max="5117" width="8.85546875" style="500"/>
    <col min="5118" max="5119" width="2.140625" style="500" customWidth="1"/>
    <col min="5120" max="5120" width="13.42578125" style="500" customWidth="1"/>
    <col min="5121" max="5124" width="2.85546875" style="500" customWidth="1"/>
    <col min="5125" max="5125" width="2.140625" style="500" customWidth="1"/>
    <col min="5126" max="5126" width="1.42578125" style="500" customWidth="1"/>
    <col min="5127" max="5127" width="13.42578125" style="500" customWidth="1"/>
    <col min="5128" max="5131" width="2.85546875" style="500" customWidth="1"/>
    <col min="5132" max="5132" width="2.140625" style="500" customWidth="1"/>
    <col min="5133" max="5133" width="2" style="500" customWidth="1"/>
    <col min="5134" max="5134" width="1.28515625" style="500" customWidth="1"/>
    <col min="5135" max="5135" width="13.42578125" style="500" customWidth="1"/>
    <col min="5136" max="5136" width="2.7109375" style="500" customWidth="1"/>
    <col min="5137" max="5139" width="2.42578125" style="500" customWidth="1"/>
    <col min="5140" max="5140" width="2.140625" style="500" customWidth="1"/>
    <col min="5141" max="5141" width="1.42578125" style="500" customWidth="1"/>
    <col min="5142" max="5142" width="2.140625" style="500" customWidth="1"/>
    <col min="5143" max="5143" width="8" style="500" customWidth="1"/>
    <col min="5144" max="5144" width="2.7109375" style="500" customWidth="1"/>
    <col min="5145" max="5145" width="2.42578125" style="500" customWidth="1"/>
    <col min="5146" max="5149" width="3.42578125" style="500" customWidth="1"/>
    <col min="5150" max="5373" width="8.85546875" style="500"/>
    <col min="5374" max="5375" width="2.140625" style="500" customWidth="1"/>
    <col min="5376" max="5376" width="13.42578125" style="500" customWidth="1"/>
    <col min="5377" max="5380" width="2.85546875" style="500" customWidth="1"/>
    <col min="5381" max="5381" width="2.140625" style="500" customWidth="1"/>
    <col min="5382" max="5382" width="1.42578125" style="500" customWidth="1"/>
    <col min="5383" max="5383" width="13.42578125" style="500" customWidth="1"/>
    <col min="5384" max="5387" width="2.85546875" style="500" customWidth="1"/>
    <col min="5388" max="5388" width="2.140625" style="500" customWidth="1"/>
    <col min="5389" max="5389" width="2" style="500" customWidth="1"/>
    <col min="5390" max="5390" width="1.28515625" style="500" customWidth="1"/>
    <col min="5391" max="5391" width="13.42578125" style="500" customWidth="1"/>
    <col min="5392" max="5392" width="2.7109375" style="500" customWidth="1"/>
    <col min="5393" max="5395" width="2.42578125" style="500" customWidth="1"/>
    <col min="5396" max="5396" width="2.140625" style="500" customWidth="1"/>
    <col min="5397" max="5397" width="1.42578125" style="500" customWidth="1"/>
    <col min="5398" max="5398" width="2.140625" style="500" customWidth="1"/>
    <col min="5399" max="5399" width="8" style="500" customWidth="1"/>
    <col min="5400" max="5400" width="2.7109375" style="500" customWidth="1"/>
    <col min="5401" max="5401" width="2.42578125" style="500" customWidth="1"/>
    <col min="5402" max="5405" width="3.42578125" style="500" customWidth="1"/>
    <col min="5406" max="5629" width="8.85546875" style="500"/>
    <col min="5630" max="5631" width="2.140625" style="500" customWidth="1"/>
    <col min="5632" max="5632" width="13.42578125" style="500" customWidth="1"/>
    <col min="5633" max="5636" width="2.85546875" style="500" customWidth="1"/>
    <col min="5637" max="5637" width="2.140625" style="500" customWidth="1"/>
    <col min="5638" max="5638" width="1.42578125" style="500" customWidth="1"/>
    <col min="5639" max="5639" width="13.42578125" style="500" customWidth="1"/>
    <col min="5640" max="5643" width="2.85546875" style="500" customWidth="1"/>
    <col min="5644" max="5644" width="2.140625" style="500" customWidth="1"/>
    <col min="5645" max="5645" width="2" style="500" customWidth="1"/>
    <col min="5646" max="5646" width="1.28515625" style="500" customWidth="1"/>
    <col min="5647" max="5647" width="13.42578125" style="500" customWidth="1"/>
    <col min="5648" max="5648" width="2.7109375" style="500" customWidth="1"/>
    <col min="5649" max="5651" width="2.42578125" style="500" customWidth="1"/>
    <col min="5652" max="5652" width="2.140625" style="500" customWidth="1"/>
    <col min="5653" max="5653" width="1.42578125" style="500" customWidth="1"/>
    <col min="5654" max="5654" width="2.140625" style="500" customWidth="1"/>
    <col min="5655" max="5655" width="8" style="500" customWidth="1"/>
    <col min="5656" max="5656" width="2.7109375" style="500" customWidth="1"/>
    <col min="5657" max="5657" width="2.42578125" style="500" customWidth="1"/>
    <col min="5658" max="5661" width="3.42578125" style="500" customWidth="1"/>
    <col min="5662" max="5885" width="8.85546875" style="500"/>
    <col min="5886" max="5887" width="2.140625" style="500" customWidth="1"/>
    <col min="5888" max="5888" width="13.42578125" style="500" customWidth="1"/>
    <col min="5889" max="5892" width="2.85546875" style="500" customWidth="1"/>
    <col min="5893" max="5893" width="2.140625" style="500" customWidth="1"/>
    <col min="5894" max="5894" width="1.42578125" style="500" customWidth="1"/>
    <col min="5895" max="5895" width="13.42578125" style="500" customWidth="1"/>
    <col min="5896" max="5899" width="2.85546875" style="500" customWidth="1"/>
    <col min="5900" max="5900" width="2.140625" style="500" customWidth="1"/>
    <col min="5901" max="5901" width="2" style="500" customWidth="1"/>
    <col min="5902" max="5902" width="1.28515625" style="500" customWidth="1"/>
    <col min="5903" max="5903" width="13.42578125" style="500" customWidth="1"/>
    <col min="5904" max="5904" width="2.7109375" style="500" customWidth="1"/>
    <col min="5905" max="5907" width="2.42578125" style="500" customWidth="1"/>
    <col min="5908" max="5908" width="2.140625" style="500" customWidth="1"/>
    <col min="5909" max="5909" width="1.42578125" style="500" customWidth="1"/>
    <col min="5910" max="5910" width="2.140625" style="500" customWidth="1"/>
    <col min="5911" max="5911" width="8" style="500" customWidth="1"/>
    <col min="5912" max="5912" width="2.7109375" style="500" customWidth="1"/>
    <col min="5913" max="5913" width="2.42578125" style="500" customWidth="1"/>
    <col min="5914" max="5917" width="3.42578125" style="500" customWidth="1"/>
    <col min="5918" max="6141" width="8.85546875" style="500"/>
    <col min="6142" max="6143" width="2.140625" style="500" customWidth="1"/>
    <col min="6144" max="6144" width="13.42578125" style="500" customWidth="1"/>
    <col min="6145" max="6148" width="2.85546875" style="500" customWidth="1"/>
    <col min="6149" max="6149" width="2.140625" style="500" customWidth="1"/>
    <col min="6150" max="6150" width="1.42578125" style="500" customWidth="1"/>
    <col min="6151" max="6151" width="13.42578125" style="500" customWidth="1"/>
    <col min="6152" max="6155" width="2.85546875" style="500" customWidth="1"/>
    <col min="6156" max="6156" width="2.140625" style="500" customWidth="1"/>
    <col min="6157" max="6157" width="2" style="500" customWidth="1"/>
    <col min="6158" max="6158" width="1.28515625" style="500" customWidth="1"/>
    <col min="6159" max="6159" width="13.42578125" style="500" customWidth="1"/>
    <col min="6160" max="6160" width="2.7109375" style="500" customWidth="1"/>
    <col min="6161" max="6163" width="2.42578125" style="500" customWidth="1"/>
    <col min="6164" max="6164" width="2.140625" style="500" customWidth="1"/>
    <col min="6165" max="6165" width="1.42578125" style="500" customWidth="1"/>
    <col min="6166" max="6166" width="2.140625" style="500" customWidth="1"/>
    <col min="6167" max="6167" width="8" style="500" customWidth="1"/>
    <col min="6168" max="6168" width="2.7109375" style="500" customWidth="1"/>
    <col min="6169" max="6169" width="2.42578125" style="500" customWidth="1"/>
    <col min="6170" max="6173" width="3.42578125" style="500" customWidth="1"/>
    <col min="6174" max="6397" width="8.85546875" style="500"/>
    <col min="6398" max="6399" width="2.140625" style="500" customWidth="1"/>
    <col min="6400" max="6400" width="13.42578125" style="500" customWidth="1"/>
    <col min="6401" max="6404" width="2.85546875" style="500" customWidth="1"/>
    <col min="6405" max="6405" width="2.140625" style="500" customWidth="1"/>
    <col min="6406" max="6406" width="1.42578125" style="500" customWidth="1"/>
    <col min="6407" max="6407" width="13.42578125" style="500" customWidth="1"/>
    <col min="6408" max="6411" width="2.85546875" style="500" customWidth="1"/>
    <col min="6412" max="6412" width="2.140625" style="500" customWidth="1"/>
    <col min="6413" max="6413" width="2" style="500" customWidth="1"/>
    <col min="6414" max="6414" width="1.28515625" style="500" customWidth="1"/>
    <col min="6415" max="6415" width="13.42578125" style="500" customWidth="1"/>
    <col min="6416" max="6416" width="2.7109375" style="500" customWidth="1"/>
    <col min="6417" max="6419" width="2.42578125" style="500" customWidth="1"/>
    <col min="6420" max="6420" width="2.140625" style="500" customWidth="1"/>
    <col min="6421" max="6421" width="1.42578125" style="500" customWidth="1"/>
    <col min="6422" max="6422" width="2.140625" style="500" customWidth="1"/>
    <col min="6423" max="6423" width="8" style="500" customWidth="1"/>
    <col min="6424" max="6424" width="2.7109375" style="500" customWidth="1"/>
    <col min="6425" max="6425" width="2.42578125" style="500" customWidth="1"/>
    <col min="6426" max="6429" width="3.42578125" style="500" customWidth="1"/>
    <col min="6430" max="6653" width="8.85546875" style="500"/>
    <col min="6654" max="6655" width="2.140625" style="500" customWidth="1"/>
    <col min="6656" max="6656" width="13.42578125" style="500" customWidth="1"/>
    <col min="6657" max="6660" width="2.85546875" style="500" customWidth="1"/>
    <col min="6661" max="6661" width="2.140625" style="500" customWidth="1"/>
    <col min="6662" max="6662" width="1.42578125" style="500" customWidth="1"/>
    <col min="6663" max="6663" width="13.42578125" style="500" customWidth="1"/>
    <col min="6664" max="6667" width="2.85546875" style="500" customWidth="1"/>
    <col min="6668" max="6668" width="2.140625" style="500" customWidth="1"/>
    <col min="6669" max="6669" width="2" style="500" customWidth="1"/>
    <col min="6670" max="6670" width="1.28515625" style="500" customWidth="1"/>
    <col min="6671" max="6671" width="13.42578125" style="500" customWidth="1"/>
    <col min="6672" max="6672" width="2.7109375" style="500" customWidth="1"/>
    <col min="6673" max="6675" width="2.42578125" style="500" customWidth="1"/>
    <col min="6676" max="6676" width="2.140625" style="500" customWidth="1"/>
    <col min="6677" max="6677" width="1.42578125" style="500" customWidth="1"/>
    <col min="6678" max="6678" width="2.140625" style="500" customWidth="1"/>
    <col min="6679" max="6679" width="8" style="500" customWidth="1"/>
    <col min="6680" max="6680" width="2.7109375" style="500" customWidth="1"/>
    <col min="6681" max="6681" width="2.42578125" style="500" customWidth="1"/>
    <col min="6682" max="6685" width="3.42578125" style="500" customWidth="1"/>
    <col min="6686" max="6909" width="8.85546875" style="500"/>
    <col min="6910" max="6911" width="2.140625" style="500" customWidth="1"/>
    <col min="6912" max="6912" width="13.42578125" style="500" customWidth="1"/>
    <col min="6913" max="6916" width="2.85546875" style="500" customWidth="1"/>
    <col min="6917" max="6917" width="2.140625" style="500" customWidth="1"/>
    <col min="6918" max="6918" width="1.42578125" style="500" customWidth="1"/>
    <col min="6919" max="6919" width="13.42578125" style="500" customWidth="1"/>
    <col min="6920" max="6923" width="2.85546875" style="500" customWidth="1"/>
    <col min="6924" max="6924" width="2.140625" style="500" customWidth="1"/>
    <col min="6925" max="6925" width="2" style="500" customWidth="1"/>
    <col min="6926" max="6926" width="1.28515625" style="500" customWidth="1"/>
    <col min="6927" max="6927" width="13.42578125" style="500" customWidth="1"/>
    <col min="6928" max="6928" width="2.7109375" style="500" customWidth="1"/>
    <col min="6929" max="6931" width="2.42578125" style="500" customWidth="1"/>
    <col min="6932" max="6932" width="2.140625" style="500" customWidth="1"/>
    <col min="6933" max="6933" width="1.42578125" style="500" customWidth="1"/>
    <col min="6934" max="6934" width="2.140625" style="500" customWidth="1"/>
    <col min="6935" max="6935" width="8" style="500" customWidth="1"/>
    <col min="6936" max="6936" width="2.7109375" style="500" customWidth="1"/>
    <col min="6937" max="6937" width="2.42578125" style="500" customWidth="1"/>
    <col min="6938" max="6941" width="3.42578125" style="500" customWidth="1"/>
    <col min="6942" max="7165" width="8.85546875" style="500"/>
    <col min="7166" max="7167" width="2.140625" style="500" customWidth="1"/>
    <col min="7168" max="7168" width="13.42578125" style="500" customWidth="1"/>
    <col min="7169" max="7172" width="2.85546875" style="500" customWidth="1"/>
    <col min="7173" max="7173" width="2.140625" style="500" customWidth="1"/>
    <col min="7174" max="7174" width="1.42578125" style="500" customWidth="1"/>
    <col min="7175" max="7175" width="13.42578125" style="500" customWidth="1"/>
    <col min="7176" max="7179" width="2.85546875" style="500" customWidth="1"/>
    <col min="7180" max="7180" width="2.140625" style="500" customWidth="1"/>
    <col min="7181" max="7181" width="2" style="500" customWidth="1"/>
    <col min="7182" max="7182" width="1.28515625" style="500" customWidth="1"/>
    <col min="7183" max="7183" width="13.42578125" style="500" customWidth="1"/>
    <col min="7184" max="7184" width="2.7109375" style="500" customWidth="1"/>
    <col min="7185" max="7187" width="2.42578125" style="500" customWidth="1"/>
    <col min="7188" max="7188" width="2.140625" style="500" customWidth="1"/>
    <col min="7189" max="7189" width="1.42578125" style="500" customWidth="1"/>
    <col min="7190" max="7190" width="2.140625" style="500" customWidth="1"/>
    <col min="7191" max="7191" width="8" style="500" customWidth="1"/>
    <col min="7192" max="7192" width="2.7109375" style="500" customWidth="1"/>
    <col min="7193" max="7193" width="2.42578125" style="500" customWidth="1"/>
    <col min="7194" max="7197" width="3.42578125" style="500" customWidth="1"/>
    <col min="7198" max="7421" width="8.85546875" style="500"/>
    <col min="7422" max="7423" width="2.140625" style="500" customWidth="1"/>
    <col min="7424" max="7424" width="13.42578125" style="500" customWidth="1"/>
    <col min="7425" max="7428" width="2.85546875" style="500" customWidth="1"/>
    <col min="7429" max="7429" width="2.140625" style="500" customWidth="1"/>
    <col min="7430" max="7430" width="1.42578125" style="500" customWidth="1"/>
    <col min="7431" max="7431" width="13.42578125" style="500" customWidth="1"/>
    <col min="7432" max="7435" width="2.85546875" style="500" customWidth="1"/>
    <col min="7436" max="7436" width="2.140625" style="500" customWidth="1"/>
    <col min="7437" max="7437" width="2" style="500" customWidth="1"/>
    <col min="7438" max="7438" width="1.28515625" style="500" customWidth="1"/>
    <col min="7439" max="7439" width="13.42578125" style="500" customWidth="1"/>
    <col min="7440" max="7440" width="2.7109375" style="500" customWidth="1"/>
    <col min="7441" max="7443" width="2.42578125" style="500" customWidth="1"/>
    <col min="7444" max="7444" width="2.140625" style="500" customWidth="1"/>
    <col min="7445" max="7445" width="1.42578125" style="500" customWidth="1"/>
    <col min="7446" max="7446" width="2.140625" style="500" customWidth="1"/>
    <col min="7447" max="7447" width="8" style="500" customWidth="1"/>
    <col min="7448" max="7448" width="2.7109375" style="500" customWidth="1"/>
    <col min="7449" max="7449" width="2.42578125" style="500" customWidth="1"/>
    <col min="7450" max="7453" width="3.42578125" style="500" customWidth="1"/>
    <col min="7454" max="7677" width="8.85546875" style="500"/>
    <col min="7678" max="7679" width="2.140625" style="500" customWidth="1"/>
    <col min="7680" max="7680" width="13.42578125" style="500" customWidth="1"/>
    <col min="7681" max="7684" width="2.85546875" style="500" customWidth="1"/>
    <col min="7685" max="7685" width="2.140625" style="500" customWidth="1"/>
    <col min="7686" max="7686" width="1.42578125" style="500" customWidth="1"/>
    <col min="7687" max="7687" width="13.42578125" style="500" customWidth="1"/>
    <col min="7688" max="7691" width="2.85546875" style="500" customWidth="1"/>
    <col min="7692" max="7692" width="2.140625" style="500" customWidth="1"/>
    <col min="7693" max="7693" width="2" style="500" customWidth="1"/>
    <col min="7694" max="7694" width="1.28515625" style="500" customWidth="1"/>
    <col min="7695" max="7695" width="13.42578125" style="500" customWidth="1"/>
    <col min="7696" max="7696" width="2.7109375" style="500" customWidth="1"/>
    <col min="7697" max="7699" width="2.42578125" style="500" customWidth="1"/>
    <col min="7700" max="7700" width="2.140625" style="500" customWidth="1"/>
    <col min="7701" max="7701" width="1.42578125" style="500" customWidth="1"/>
    <col min="7702" max="7702" width="2.140625" style="500" customWidth="1"/>
    <col min="7703" max="7703" width="8" style="500" customWidth="1"/>
    <col min="7704" max="7704" width="2.7109375" style="500" customWidth="1"/>
    <col min="7705" max="7705" width="2.42578125" style="500" customWidth="1"/>
    <col min="7706" max="7709" width="3.42578125" style="500" customWidth="1"/>
    <col min="7710" max="7933" width="8.85546875" style="500"/>
    <col min="7934" max="7935" width="2.140625" style="500" customWidth="1"/>
    <col min="7936" max="7936" width="13.42578125" style="500" customWidth="1"/>
    <col min="7937" max="7940" width="2.85546875" style="500" customWidth="1"/>
    <col min="7941" max="7941" width="2.140625" style="500" customWidth="1"/>
    <col min="7942" max="7942" width="1.42578125" style="500" customWidth="1"/>
    <col min="7943" max="7943" width="13.42578125" style="500" customWidth="1"/>
    <col min="7944" max="7947" width="2.85546875" style="500" customWidth="1"/>
    <col min="7948" max="7948" width="2.140625" style="500" customWidth="1"/>
    <col min="7949" max="7949" width="2" style="500" customWidth="1"/>
    <col min="7950" max="7950" width="1.28515625" style="500" customWidth="1"/>
    <col min="7951" max="7951" width="13.42578125" style="500" customWidth="1"/>
    <col min="7952" max="7952" width="2.7109375" style="500" customWidth="1"/>
    <col min="7953" max="7955" width="2.42578125" style="500" customWidth="1"/>
    <col min="7956" max="7956" width="2.140625" style="500" customWidth="1"/>
    <col min="7957" max="7957" width="1.42578125" style="500" customWidth="1"/>
    <col min="7958" max="7958" width="2.140625" style="500" customWidth="1"/>
    <col min="7959" max="7959" width="8" style="500" customWidth="1"/>
    <col min="7960" max="7960" width="2.7109375" style="500" customWidth="1"/>
    <col min="7961" max="7961" width="2.42578125" style="500" customWidth="1"/>
    <col min="7962" max="7965" width="3.42578125" style="500" customWidth="1"/>
    <col min="7966" max="8189" width="8.85546875" style="500"/>
    <col min="8190" max="8191" width="2.140625" style="500" customWidth="1"/>
    <col min="8192" max="8192" width="13.42578125" style="500" customWidth="1"/>
    <col min="8193" max="8196" width="2.85546875" style="500" customWidth="1"/>
    <col min="8197" max="8197" width="2.140625" style="500" customWidth="1"/>
    <col min="8198" max="8198" width="1.42578125" style="500" customWidth="1"/>
    <col min="8199" max="8199" width="13.42578125" style="500" customWidth="1"/>
    <col min="8200" max="8203" width="2.85546875" style="500" customWidth="1"/>
    <col min="8204" max="8204" width="2.140625" style="500" customWidth="1"/>
    <col min="8205" max="8205" width="2" style="500" customWidth="1"/>
    <col min="8206" max="8206" width="1.28515625" style="500" customWidth="1"/>
    <col min="8207" max="8207" width="13.42578125" style="500" customWidth="1"/>
    <col min="8208" max="8208" width="2.7109375" style="500" customWidth="1"/>
    <col min="8209" max="8211" width="2.42578125" style="500" customWidth="1"/>
    <col min="8212" max="8212" width="2.140625" style="500" customWidth="1"/>
    <col min="8213" max="8213" width="1.42578125" style="500" customWidth="1"/>
    <col min="8214" max="8214" width="2.140625" style="500" customWidth="1"/>
    <col min="8215" max="8215" width="8" style="500" customWidth="1"/>
    <col min="8216" max="8216" width="2.7109375" style="500" customWidth="1"/>
    <col min="8217" max="8217" width="2.42578125" style="500" customWidth="1"/>
    <col min="8218" max="8221" width="3.42578125" style="500" customWidth="1"/>
    <col min="8222" max="8445" width="8.85546875" style="500"/>
    <col min="8446" max="8447" width="2.140625" style="500" customWidth="1"/>
    <col min="8448" max="8448" width="13.42578125" style="500" customWidth="1"/>
    <col min="8449" max="8452" width="2.85546875" style="500" customWidth="1"/>
    <col min="8453" max="8453" width="2.140625" style="500" customWidth="1"/>
    <col min="8454" max="8454" width="1.42578125" style="500" customWidth="1"/>
    <col min="8455" max="8455" width="13.42578125" style="500" customWidth="1"/>
    <col min="8456" max="8459" width="2.85546875" style="500" customWidth="1"/>
    <col min="8460" max="8460" width="2.140625" style="500" customWidth="1"/>
    <col min="8461" max="8461" width="2" style="500" customWidth="1"/>
    <col min="8462" max="8462" width="1.28515625" style="500" customWidth="1"/>
    <col min="8463" max="8463" width="13.42578125" style="500" customWidth="1"/>
    <col min="8464" max="8464" width="2.7109375" style="500" customWidth="1"/>
    <col min="8465" max="8467" width="2.42578125" style="500" customWidth="1"/>
    <col min="8468" max="8468" width="2.140625" style="500" customWidth="1"/>
    <col min="8469" max="8469" width="1.42578125" style="500" customWidth="1"/>
    <col min="8470" max="8470" width="2.140625" style="500" customWidth="1"/>
    <col min="8471" max="8471" width="8" style="500" customWidth="1"/>
    <col min="8472" max="8472" width="2.7109375" style="500" customWidth="1"/>
    <col min="8473" max="8473" width="2.42578125" style="500" customWidth="1"/>
    <col min="8474" max="8477" width="3.42578125" style="500" customWidth="1"/>
    <col min="8478" max="8701" width="8.85546875" style="500"/>
    <col min="8702" max="8703" width="2.140625" style="500" customWidth="1"/>
    <col min="8704" max="8704" width="13.42578125" style="500" customWidth="1"/>
    <col min="8705" max="8708" width="2.85546875" style="500" customWidth="1"/>
    <col min="8709" max="8709" width="2.140625" style="500" customWidth="1"/>
    <col min="8710" max="8710" width="1.42578125" style="500" customWidth="1"/>
    <col min="8711" max="8711" width="13.42578125" style="500" customWidth="1"/>
    <col min="8712" max="8715" width="2.85546875" style="500" customWidth="1"/>
    <col min="8716" max="8716" width="2.140625" style="500" customWidth="1"/>
    <col min="8717" max="8717" width="2" style="500" customWidth="1"/>
    <col min="8718" max="8718" width="1.28515625" style="500" customWidth="1"/>
    <col min="8719" max="8719" width="13.42578125" style="500" customWidth="1"/>
    <col min="8720" max="8720" width="2.7109375" style="500" customWidth="1"/>
    <col min="8721" max="8723" width="2.42578125" style="500" customWidth="1"/>
    <col min="8724" max="8724" width="2.140625" style="500" customWidth="1"/>
    <col min="8725" max="8725" width="1.42578125" style="500" customWidth="1"/>
    <col min="8726" max="8726" width="2.140625" style="500" customWidth="1"/>
    <col min="8727" max="8727" width="8" style="500" customWidth="1"/>
    <col min="8728" max="8728" width="2.7109375" style="500" customWidth="1"/>
    <col min="8729" max="8729" width="2.42578125" style="500" customWidth="1"/>
    <col min="8730" max="8733" width="3.42578125" style="500" customWidth="1"/>
    <col min="8734" max="8957" width="8.85546875" style="500"/>
    <col min="8958" max="8959" width="2.140625" style="500" customWidth="1"/>
    <col min="8960" max="8960" width="13.42578125" style="500" customWidth="1"/>
    <col min="8961" max="8964" width="2.85546875" style="500" customWidth="1"/>
    <col min="8965" max="8965" width="2.140625" style="500" customWidth="1"/>
    <col min="8966" max="8966" width="1.42578125" style="500" customWidth="1"/>
    <col min="8967" max="8967" width="13.42578125" style="500" customWidth="1"/>
    <col min="8968" max="8971" width="2.85546875" style="500" customWidth="1"/>
    <col min="8972" max="8972" width="2.140625" style="500" customWidth="1"/>
    <col min="8973" max="8973" width="2" style="500" customWidth="1"/>
    <col min="8974" max="8974" width="1.28515625" style="500" customWidth="1"/>
    <col min="8975" max="8975" width="13.42578125" style="500" customWidth="1"/>
    <col min="8976" max="8976" width="2.7109375" style="500" customWidth="1"/>
    <col min="8977" max="8979" width="2.42578125" style="500" customWidth="1"/>
    <col min="8980" max="8980" width="2.140625" style="500" customWidth="1"/>
    <col min="8981" max="8981" width="1.42578125" style="500" customWidth="1"/>
    <col min="8982" max="8982" width="2.140625" style="500" customWidth="1"/>
    <col min="8983" max="8983" width="8" style="500" customWidth="1"/>
    <col min="8984" max="8984" width="2.7109375" style="500" customWidth="1"/>
    <col min="8985" max="8985" width="2.42578125" style="500" customWidth="1"/>
    <col min="8986" max="8989" width="3.42578125" style="500" customWidth="1"/>
    <col min="8990" max="9213" width="8.85546875" style="500"/>
    <col min="9214" max="9215" width="2.140625" style="500" customWidth="1"/>
    <col min="9216" max="9216" width="13.42578125" style="500" customWidth="1"/>
    <col min="9217" max="9220" width="2.85546875" style="500" customWidth="1"/>
    <col min="9221" max="9221" width="2.140625" style="500" customWidth="1"/>
    <col min="9222" max="9222" width="1.42578125" style="500" customWidth="1"/>
    <col min="9223" max="9223" width="13.42578125" style="500" customWidth="1"/>
    <col min="9224" max="9227" width="2.85546875" style="500" customWidth="1"/>
    <col min="9228" max="9228" width="2.140625" style="500" customWidth="1"/>
    <col min="9229" max="9229" width="2" style="500" customWidth="1"/>
    <col min="9230" max="9230" width="1.28515625" style="500" customWidth="1"/>
    <col min="9231" max="9231" width="13.42578125" style="500" customWidth="1"/>
    <col min="9232" max="9232" width="2.7109375" style="500" customWidth="1"/>
    <col min="9233" max="9235" width="2.42578125" style="500" customWidth="1"/>
    <col min="9236" max="9236" width="2.140625" style="500" customWidth="1"/>
    <col min="9237" max="9237" width="1.42578125" style="500" customWidth="1"/>
    <col min="9238" max="9238" width="2.140625" style="500" customWidth="1"/>
    <col min="9239" max="9239" width="8" style="500" customWidth="1"/>
    <col min="9240" max="9240" width="2.7109375" style="500" customWidth="1"/>
    <col min="9241" max="9241" width="2.42578125" style="500" customWidth="1"/>
    <col min="9242" max="9245" width="3.42578125" style="500" customWidth="1"/>
    <col min="9246" max="9469" width="8.85546875" style="500"/>
    <col min="9470" max="9471" width="2.140625" style="500" customWidth="1"/>
    <col min="9472" max="9472" width="13.42578125" style="500" customWidth="1"/>
    <col min="9473" max="9476" width="2.85546875" style="500" customWidth="1"/>
    <col min="9477" max="9477" width="2.140625" style="500" customWidth="1"/>
    <col min="9478" max="9478" width="1.42578125" style="500" customWidth="1"/>
    <col min="9479" max="9479" width="13.42578125" style="500" customWidth="1"/>
    <col min="9480" max="9483" width="2.85546875" style="500" customWidth="1"/>
    <col min="9484" max="9484" width="2.140625" style="500" customWidth="1"/>
    <col min="9485" max="9485" width="2" style="500" customWidth="1"/>
    <col min="9486" max="9486" width="1.28515625" style="500" customWidth="1"/>
    <col min="9487" max="9487" width="13.42578125" style="500" customWidth="1"/>
    <col min="9488" max="9488" width="2.7109375" style="500" customWidth="1"/>
    <col min="9489" max="9491" width="2.42578125" style="500" customWidth="1"/>
    <col min="9492" max="9492" width="2.140625" style="500" customWidth="1"/>
    <col min="9493" max="9493" width="1.42578125" style="500" customWidth="1"/>
    <col min="9494" max="9494" width="2.140625" style="500" customWidth="1"/>
    <col min="9495" max="9495" width="8" style="500" customWidth="1"/>
    <col min="9496" max="9496" width="2.7109375" style="500" customWidth="1"/>
    <col min="9497" max="9497" width="2.42578125" style="500" customWidth="1"/>
    <col min="9498" max="9501" width="3.42578125" style="500" customWidth="1"/>
    <col min="9502" max="9725" width="8.85546875" style="500"/>
    <col min="9726" max="9727" width="2.140625" style="500" customWidth="1"/>
    <col min="9728" max="9728" width="13.42578125" style="500" customWidth="1"/>
    <col min="9729" max="9732" width="2.85546875" style="500" customWidth="1"/>
    <col min="9733" max="9733" width="2.140625" style="500" customWidth="1"/>
    <col min="9734" max="9734" width="1.42578125" style="500" customWidth="1"/>
    <col min="9735" max="9735" width="13.42578125" style="500" customWidth="1"/>
    <col min="9736" max="9739" width="2.85546875" style="500" customWidth="1"/>
    <col min="9740" max="9740" width="2.140625" style="500" customWidth="1"/>
    <col min="9741" max="9741" width="2" style="500" customWidth="1"/>
    <col min="9742" max="9742" width="1.28515625" style="500" customWidth="1"/>
    <col min="9743" max="9743" width="13.42578125" style="500" customWidth="1"/>
    <col min="9744" max="9744" width="2.7109375" style="500" customWidth="1"/>
    <col min="9745" max="9747" width="2.42578125" style="500" customWidth="1"/>
    <col min="9748" max="9748" width="2.140625" style="500" customWidth="1"/>
    <col min="9749" max="9749" width="1.42578125" style="500" customWidth="1"/>
    <col min="9750" max="9750" width="2.140625" style="500" customWidth="1"/>
    <col min="9751" max="9751" width="8" style="500" customWidth="1"/>
    <col min="9752" max="9752" width="2.7109375" style="500" customWidth="1"/>
    <col min="9753" max="9753" width="2.42578125" style="500" customWidth="1"/>
    <col min="9754" max="9757" width="3.42578125" style="500" customWidth="1"/>
    <col min="9758" max="9981" width="8.85546875" style="500"/>
    <col min="9982" max="9983" width="2.140625" style="500" customWidth="1"/>
    <col min="9984" max="9984" width="13.42578125" style="500" customWidth="1"/>
    <col min="9985" max="9988" width="2.85546875" style="500" customWidth="1"/>
    <col min="9989" max="9989" width="2.140625" style="500" customWidth="1"/>
    <col min="9990" max="9990" width="1.42578125" style="500" customWidth="1"/>
    <col min="9991" max="9991" width="13.42578125" style="500" customWidth="1"/>
    <col min="9992" max="9995" width="2.85546875" style="500" customWidth="1"/>
    <col min="9996" max="9996" width="2.140625" style="500" customWidth="1"/>
    <col min="9997" max="9997" width="2" style="500" customWidth="1"/>
    <col min="9998" max="9998" width="1.28515625" style="500" customWidth="1"/>
    <col min="9999" max="9999" width="13.42578125" style="500" customWidth="1"/>
    <col min="10000" max="10000" width="2.7109375" style="500" customWidth="1"/>
    <col min="10001" max="10003" width="2.42578125" style="500" customWidth="1"/>
    <col min="10004" max="10004" width="2.140625" style="500" customWidth="1"/>
    <col min="10005" max="10005" width="1.42578125" style="500" customWidth="1"/>
    <col min="10006" max="10006" width="2.140625" style="500" customWidth="1"/>
    <col min="10007" max="10007" width="8" style="500" customWidth="1"/>
    <col min="10008" max="10008" width="2.7109375" style="500" customWidth="1"/>
    <col min="10009" max="10009" width="2.42578125" style="500" customWidth="1"/>
    <col min="10010" max="10013" width="3.42578125" style="500" customWidth="1"/>
    <col min="10014" max="10237" width="8.85546875" style="500"/>
    <col min="10238" max="10239" width="2.140625" style="500" customWidth="1"/>
    <col min="10240" max="10240" width="13.42578125" style="500" customWidth="1"/>
    <col min="10241" max="10244" width="2.85546875" style="500" customWidth="1"/>
    <col min="10245" max="10245" width="2.140625" style="500" customWidth="1"/>
    <col min="10246" max="10246" width="1.42578125" style="500" customWidth="1"/>
    <col min="10247" max="10247" width="13.42578125" style="500" customWidth="1"/>
    <col min="10248" max="10251" width="2.85546875" style="500" customWidth="1"/>
    <col min="10252" max="10252" width="2.140625" style="500" customWidth="1"/>
    <col min="10253" max="10253" width="2" style="500" customWidth="1"/>
    <col min="10254" max="10254" width="1.28515625" style="500" customWidth="1"/>
    <col min="10255" max="10255" width="13.42578125" style="500" customWidth="1"/>
    <col min="10256" max="10256" width="2.7109375" style="500" customWidth="1"/>
    <col min="10257" max="10259" width="2.42578125" style="500" customWidth="1"/>
    <col min="10260" max="10260" width="2.140625" style="500" customWidth="1"/>
    <col min="10261" max="10261" width="1.42578125" style="500" customWidth="1"/>
    <col min="10262" max="10262" width="2.140625" style="500" customWidth="1"/>
    <col min="10263" max="10263" width="8" style="500" customWidth="1"/>
    <col min="10264" max="10264" width="2.7109375" style="500" customWidth="1"/>
    <col min="10265" max="10265" width="2.42578125" style="500" customWidth="1"/>
    <col min="10266" max="10269" width="3.42578125" style="500" customWidth="1"/>
    <col min="10270" max="10493" width="8.85546875" style="500"/>
    <col min="10494" max="10495" width="2.140625" style="500" customWidth="1"/>
    <col min="10496" max="10496" width="13.42578125" style="500" customWidth="1"/>
    <col min="10497" max="10500" width="2.85546875" style="500" customWidth="1"/>
    <col min="10501" max="10501" width="2.140625" style="500" customWidth="1"/>
    <col min="10502" max="10502" width="1.42578125" style="500" customWidth="1"/>
    <col min="10503" max="10503" width="13.42578125" style="500" customWidth="1"/>
    <col min="10504" max="10507" width="2.85546875" style="500" customWidth="1"/>
    <col min="10508" max="10508" width="2.140625" style="500" customWidth="1"/>
    <col min="10509" max="10509" width="2" style="500" customWidth="1"/>
    <col min="10510" max="10510" width="1.28515625" style="500" customWidth="1"/>
    <col min="10511" max="10511" width="13.42578125" style="500" customWidth="1"/>
    <col min="10512" max="10512" width="2.7109375" style="500" customWidth="1"/>
    <col min="10513" max="10515" width="2.42578125" style="500" customWidth="1"/>
    <col min="10516" max="10516" width="2.140625" style="500" customWidth="1"/>
    <col min="10517" max="10517" width="1.42578125" style="500" customWidth="1"/>
    <col min="10518" max="10518" width="2.140625" style="500" customWidth="1"/>
    <col min="10519" max="10519" width="8" style="500" customWidth="1"/>
    <col min="10520" max="10520" width="2.7109375" style="500" customWidth="1"/>
    <col min="10521" max="10521" width="2.42578125" style="500" customWidth="1"/>
    <col min="10522" max="10525" width="3.42578125" style="500" customWidth="1"/>
    <col min="10526" max="10749" width="8.85546875" style="500"/>
    <col min="10750" max="10751" width="2.140625" style="500" customWidth="1"/>
    <col min="10752" max="10752" width="13.42578125" style="500" customWidth="1"/>
    <col min="10753" max="10756" width="2.85546875" style="500" customWidth="1"/>
    <col min="10757" max="10757" width="2.140625" style="500" customWidth="1"/>
    <col min="10758" max="10758" width="1.42578125" style="500" customWidth="1"/>
    <col min="10759" max="10759" width="13.42578125" style="500" customWidth="1"/>
    <col min="10760" max="10763" width="2.85546875" style="500" customWidth="1"/>
    <col min="10764" max="10764" width="2.140625" style="500" customWidth="1"/>
    <col min="10765" max="10765" width="2" style="500" customWidth="1"/>
    <col min="10766" max="10766" width="1.28515625" style="500" customWidth="1"/>
    <col min="10767" max="10767" width="13.42578125" style="500" customWidth="1"/>
    <col min="10768" max="10768" width="2.7109375" style="500" customWidth="1"/>
    <col min="10769" max="10771" width="2.42578125" style="500" customWidth="1"/>
    <col min="10772" max="10772" width="2.140625" style="500" customWidth="1"/>
    <col min="10773" max="10773" width="1.42578125" style="500" customWidth="1"/>
    <col min="10774" max="10774" width="2.140625" style="500" customWidth="1"/>
    <col min="10775" max="10775" width="8" style="500" customWidth="1"/>
    <col min="10776" max="10776" width="2.7109375" style="500" customWidth="1"/>
    <col min="10777" max="10777" width="2.42578125" style="500" customWidth="1"/>
    <col min="10778" max="10781" width="3.42578125" style="500" customWidth="1"/>
    <col min="10782" max="11005" width="8.85546875" style="500"/>
    <col min="11006" max="11007" width="2.140625" style="500" customWidth="1"/>
    <col min="11008" max="11008" width="13.42578125" style="500" customWidth="1"/>
    <col min="11009" max="11012" width="2.85546875" style="500" customWidth="1"/>
    <col min="11013" max="11013" width="2.140625" style="500" customWidth="1"/>
    <col min="11014" max="11014" width="1.42578125" style="500" customWidth="1"/>
    <col min="11015" max="11015" width="13.42578125" style="500" customWidth="1"/>
    <col min="11016" max="11019" width="2.85546875" style="500" customWidth="1"/>
    <col min="11020" max="11020" width="2.140625" style="500" customWidth="1"/>
    <col min="11021" max="11021" width="2" style="500" customWidth="1"/>
    <col min="11022" max="11022" width="1.28515625" style="500" customWidth="1"/>
    <col min="11023" max="11023" width="13.42578125" style="500" customWidth="1"/>
    <col min="11024" max="11024" width="2.7109375" style="500" customWidth="1"/>
    <col min="11025" max="11027" width="2.42578125" style="500" customWidth="1"/>
    <col min="11028" max="11028" width="2.140625" style="500" customWidth="1"/>
    <col min="11029" max="11029" width="1.42578125" style="500" customWidth="1"/>
    <col min="11030" max="11030" width="2.140625" style="500" customWidth="1"/>
    <col min="11031" max="11031" width="8" style="500" customWidth="1"/>
    <col min="11032" max="11032" width="2.7109375" style="500" customWidth="1"/>
    <col min="11033" max="11033" width="2.42578125" style="500" customWidth="1"/>
    <col min="11034" max="11037" width="3.42578125" style="500" customWidth="1"/>
    <col min="11038" max="11261" width="8.85546875" style="500"/>
    <col min="11262" max="11263" width="2.140625" style="500" customWidth="1"/>
    <col min="11264" max="11264" width="13.42578125" style="500" customWidth="1"/>
    <col min="11265" max="11268" width="2.85546875" style="500" customWidth="1"/>
    <col min="11269" max="11269" width="2.140625" style="500" customWidth="1"/>
    <col min="11270" max="11270" width="1.42578125" style="500" customWidth="1"/>
    <col min="11271" max="11271" width="13.42578125" style="500" customWidth="1"/>
    <col min="11272" max="11275" width="2.85546875" style="500" customWidth="1"/>
    <col min="11276" max="11276" width="2.140625" style="500" customWidth="1"/>
    <col min="11277" max="11277" width="2" style="500" customWidth="1"/>
    <col min="11278" max="11278" width="1.28515625" style="500" customWidth="1"/>
    <col min="11279" max="11279" width="13.42578125" style="500" customWidth="1"/>
    <col min="11280" max="11280" width="2.7109375" style="500" customWidth="1"/>
    <col min="11281" max="11283" width="2.42578125" style="500" customWidth="1"/>
    <col min="11284" max="11284" width="2.140625" style="500" customWidth="1"/>
    <col min="11285" max="11285" width="1.42578125" style="500" customWidth="1"/>
    <col min="11286" max="11286" width="2.140625" style="500" customWidth="1"/>
    <col min="11287" max="11287" width="8" style="500" customWidth="1"/>
    <col min="11288" max="11288" width="2.7109375" style="500" customWidth="1"/>
    <col min="11289" max="11289" width="2.42578125" style="500" customWidth="1"/>
    <col min="11290" max="11293" width="3.42578125" style="500" customWidth="1"/>
    <col min="11294" max="11517" width="8.85546875" style="500"/>
    <col min="11518" max="11519" width="2.140625" style="500" customWidth="1"/>
    <col min="11520" max="11520" width="13.42578125" style="500" customWidth="1"/>
    <col min="11521" max="11524" width="2.85546875" style="500" customWidth="1"/>
    <col min="11525" max="11525" width="2.140625" style="500" customWidth="1"/>
    <col min="11526" max="11526" width="1.42578125" style="500" customWidth="1"/>
    <col min="11527" max="11527" width="13.42578125" style="500" customWidth="1"/>
    <col min="11528" max="11531" width="2.85546875" style="500" customWidth="1"/>
    <col min="11532" max="11532" width="2.140625" style="500" customWidth="1"/>
    <col min="11533" max="11533" width="2" style="500" customWidth="1"/>
    <col min="11534" max="11534" width="1.28515625" style="500" customWidth="1"/>
    <col min="11535" max="11535" width="13.42578125" style="500" customWidth="1"/>
    <col min="11536" max="11536" width="2.7109375" style="500" customWidth="1"/>
    <col min="11537" max="11539" width="2.42578125" style="500" customWidth="1"/>
    <col min="11540" max="11540" width="2.140625" style="500" customWidth="1"/>
    <col min="11541" max="11541" width="1.42578125" style="500" customWidth="1"/>
    <col min="11542" max="11542" width="2.140625" style="500" customWidth="1"/>
    <col min="11543" max="11543" width="8" style="500" customWidth="1"/>
    <col min="11544" max="11544" width="2.7109375" style="500" customWidth="1"/>
    <col min="11545" max="11545" width="2.42578125" style="500" customWidth="1"/>
    <col min="11546" max="11549" width="3.42578125" style="500" customWidth="1"/>
    <col min="11550" max="11773" width="8.85546875" style="500"/>
    <col min="11774" max="11775" width="2.140625" style="500" customWidth="1"/>
    <col min="11776" max="11776" width="13.42578125" style="500" customWidth="1"/>
    <col min="11777" max="11780" width="2.85546875" style="500" customWidth="1"/>
    <col min="11781" max="11781" width="2.140625" style="500" customWidth="1"/>
    <col min="11782" max="11782" width="1.42578125" style="500" customWidth="1"/>
    <col min="11783" max="11783" width="13.42578125" style="500" customWidth="1"/>
    <col min="11784" max="11787" width="2.85546875" style="500" customWidth="1"/>
    <col min="11788" max="11788" width="2.140625" style="500" customWidth="1"/>
    <col min="11789" max="11789" width="2" style="500" customWidth="1"/>
    <col min="11790" max="11790" width="1.28515625" style="500" customWidth="1"/>
    <col min="11791" max="11791" width="13.42578125" style="500" customWidth="1"/>
    <col min="11792" max="11792" width="2.7109375" style="500" customWidth="1"/>
    <col min="11793" max="11795" width="2.42578125" style="500" customWidth="1"/>
    <col min="11796" max="11796" width="2.140625" style="500" customWidth="1"/>
    <col min="11797" max="11797" width="1.42578125" style="500" customWidth="1"/>
    <col min="11798" max="11798" width="2.140625" style="500" customWidth="1"/>
    <col min="11799" max="11799" width="8" style="500" customWidth="1"/>
    <col min="11800" max="11800" width="2.7109375" style="500" customWidth="1"/>
    <col min="11801" max="11801" width="2.42578125" style="500" customWidth="1"/>
    <col min="11802" max="11805" width="3.42578125" style="500" customWidth="1"/>
    <col min="11806" max="12029" width="8.85546875" style="500"/>
    <col min="12030" max="12031" width="2.140625" style="500" customWidth="1"/>
    <col min="12032" max="12032" width="13.42578125" style="500" customWidth="1"/>
    <col min="12033" max="12036" width="2.85546875" style="500" customWidth="1"/>
    <col min="12037" max="12037" width="2.140625" style="500" customWidth="1"/>
    <col min="12038" max="12038" width="1.42578125" style="500" customWidth="1"/>
    <col min="12039" max="12039" width="13.42578125" style="500" customWidth="1"/>
    <col min="12040" max="12043" width="2.85546875" style="500" customWidth="1"/>
    <col min="12044" max="12044" width="2.140625" style="500" customWidth="1"/>
    <col min="12045" max="12045" width="2" style="500" customWidth="1"/>
    <col min="12046" max="12046" width="1.28515625" style="500" customWidth="1"/>
    <col min="12047" max="12047" width="13.42578125" style="500" customWidth="1"/>
    <col min="12048" max="12048" width="2.7109375" style="500" customWidth="1"/>
    <col min="12049" max="12051" width="2.42578125" style="500" customWidth="1"/>
    <col min="12052" max="12052" width="2.140625" style="500" customWidth="1"/>
    <col min="12053" max="12053" width="1.42578125" style="500" customWidth="1"/>
    <col min="12054" max="12054" width="2.140625" style="500" customWidth="1"/>
    <col min="12055" max="12055" width="8" style="500" customWidth="1"/>
    <col min="12056" max="12056" width="2.7109375" style="500" customWidth="1"/>
    <col min="12057" max="12057" width="2.42578125" style="500" customWidth="1"/>
    <col min="12058" max="12061" width="3.42578125" style="500" customWidth="1"/>
    <col min="12062" max="12285" width="8.85546875" style="500"/>
    <col min="12286" max="12287" width="2.140625" style="500" customWidth="1"/>
    <col min="12288" max="12288" width="13.42578125" style="500" customWidth="1"/>
    <col min="12289" max="12292" width="2.85546875" style="500" customWidth="1"/>
    <col min="12293" max="12293" width="2.140625" style="500" customWidth="1"/>
    <col min="12294" max="12294" width="1.42578125" style="500" customWidth="1"/>
    <col min="12295" max="12295" width="13.42578125" style="500" customWidth="1"/>
    <col min="12296" max="12299" width="2.85546875" style="500" customWidth="1"/>
    <col min="12300" max="12300" width="2.140625" style="500" customWidth="1"/>
    <col min="12301" max="12301" width="2" style="500" customWidth="1"/>
    <col min="12302" max="12302" width="1.28515625" style="500" customWidth="1"/>
    <col min="12303" max="12303" width="13.42578125" style="500" customWidth="1"/>
    <col min="12304" max="12304" width="2.7109375" style="500" customWidth="1"/>
    <col min="12305" max="12307" width="2.42578125" style="500" customWidth="1"/>
    <col min="12308" max="12308" width="2.140625" style="500" customWidth="1"/>
    <col min="12309" max="12309" width="1.42578125" style="500" customWidth="1"/>
    <col min="12310" max="12310" width="2.140625" style="500" customWidth="1"/>
    <col min="12311" max="12311" width="8" style="500" customWidth="1"/>
    <col min="12312" max="12312" width="2.7109375" style="500" customWidth="1"/>
    <col min="12313" max="12313" width="2.42578125" style="500" customWidth="1"/>
    <col min="12314" max="12317" width="3.42578125" style="500" customWidth="1"/>
    <col min="12318" max="12541" width="8.85546875" style="500"/>
    <col min="12542" max="12543" width="2.140625" style="500" customWidth="1"/>
    <col min="12544" max="12544" width="13.42578125" style="500" customWidth="1"/>
    <col min="12545" max="12548" width="2.85546875" style="500" customWidth="1"/>
    <col min="12549" max="12549" width="2.140625" style="500" customWidth="1"/>
    <col min="12550" max="12550" width="1.42578125" style="500" customWidth="1"/>
    <col min="12551" max="12551" width="13.42578125" style="500" customWidth="1"/>
    <col min="12552" max="12555" width="2.85546875" style="500" customWidth="1"/>
    <col min="12556" max="12556" width="2.140625" style="500" customWidth="1"/>
    <col min="12557" max="12557" width="2" style="500" customWidth="1"/>
    <col min="12558" max="12558" width="1.28515625" style="500" customWidth="1"/>
    <col min="12559" max="12559" width="13.42578125" style="500" customWidth="1"/>
    <col min="12560" max="12560" width="2.7109375" style="500" customWidth="1"/>
    <col min="12561" max="12563" width="2.42578125" style="500" customWidth="1"/>
    <col min="12564" max="12564" width="2.140625" style="500" customWidth="1"/>
    <col min="12565" max="12565" width="1.42578125" style="500" customWidth="1"/>
    <col min="12566" max="12566" width="2.140625" style="500" customWidth="1"/>
    <col min="12567" max="12567" width="8" style="500" customWidth="1"/>
    <col min="12568" max="12568" width="2.7109375" style="500" customWidth="1"/>
    <col min="12569" max="12569" width="2.42578125" style="500" customWidth="1"/>
    <col min="12570" max="12573" width="3.42578125" style="500" customWidth="1"/>
    <col min="12574" max="12797" width="8.85546875" style="500"/>
    <col min="12798" max="12799" width="2.140625" style="500" customWidth="1"/>
    <col min="12800" max="12800" width="13.42578125" style="500" customWidth="1"/>
    <col min="12801" max="12804" width="2.85546875" style="500" customWidth="1"/>
    <col min="12805" max="12805" width="2.140625" style="500" customWidth="1"/>
    <col min="12806" max="12806" width="1.42578125" style="500" customWidth="1"/>
    <col min="12807" max="12807" width="13.42578125" style="500" customWidth="1"/>
    <col min="12808" max="12811" width="2.85546875" style="500" customWidth="1"/>
    <col min="12812" max="12812" width="2.140625" style="500" customWidth="1"/>
    <col min="12813" max="12813" width="2" style="500" customWidth="1"/>
    <col min="12814" max="12814" width="1.28515625" style="500" customWidth="1"/>
    <col min="12815" max="12815" width="13.42578125" style="500" customWidth="1"/>
    <col min="12816" max="12816" width="2.7109375" style="500" customWidth="1"/>
    <col min="12817" max="12819" width="2.42578125" style="500" customWidth="1"/>
    <col min="12820" max="12820" width="2.140625" style="500" customWidth="1"/>
    <col min="12821" max="12821" width="1.42578125" style="500" customWidth="1"/>
    <col min="12822" max="12822" width="2.140625" style="500" customWidth="1"/>
    <col min="12823" max="12823" width="8" style="500" customWidth="1"/>
    <col min="12824" max="12824" width="2.7109375" style="500" customWidth="1"/>
    <col min="12825" max="12825" width="2.42578125" style="500" customWidth="1"/>
    <col min="12826" max="12829" width="3.42578125" style="500" customWidth="1"/>
    <col min="12830" max="13053" width="8.85546875" style="500"/>
    <col min="13054" max="13055" width="2.140625" style="500" customWidth="1"/>
    <col min="13056" max="13056" width="13.42578125" style="500" customWidth="1"/>
    <col min="13057" max="13060" width="2.85546875" style="500" customWidth="1"/>
    <col min="13061" max="13061" width="2.140625" style="500" customWidth="1"/>
    <col min="13062" max="13062" width="1.42578125" style="500" customWidth="1"/>
    <col min="13063" max="13063" width="13.42578125" style="500" customWidth="1"/>
    <col min="13064" max="13067" width="2.85546875" style="500" customWidth="1"/>
    <col min="13068" max="13068" width="2.140625" style="500" customWidth="1"/>
    <col min="13069" max="13069" width="2" style="500" customWidth="1"/>
    <col min="13070" max="13070" width="1.28515625" style="500" customWidth="1"/>
    <col min="13071" max="13071" width="13.42578125" style="500" customWidth="1"/>
    <col min="13072" max="13072" width="2.7109375" style="500" customWidth="1"/>
    <col min="13073" max="13075" width="2.42578125" style="500" customWidth="1"/>
    <col min="13076" max="13076" width="2.140625" style="500" customWidth="1"/>
    <col min="13077" max="13077" width="1.42578125" style="500" customWidth="1"/>
    <col min="13078" max="13078" width="2.140625" style="500" customWidth="1"/>
    <col min="13079" max="13079" width="8" style="500" customWidth="1"/>
    <col min="13080" max="13080" width="2.7109375" style="500" customWidth="1"/>
    <col min="13081" max="13081" width="2.42578125" style="500" customWidth="1"/>
    <col min="13082" max="13085" width="3.42578125" style="500" customWidth="1"/>
    <col min="13086" max="13309" width="8.85546875" style="500"/>
    <col min="13310" max="13311" width="2.140625" style="500" customWidth="1"/>
    <col min="13312" max="13312" width="13.42578125" style="500" customWidth="1"/>
    <col min="13313" max="13316" width="2.85546875" style="500" customWidth="1"/>
    <col min="13317" max="13317" width="2.140625" style="500" customWidth="1"/>
    <col min="13318" max="13318" width="1.42578125" style="500" customWidth="1"/>
    <col min="13319" max="13319" width="13.42578125" style="500" customWidth="1"/>
    <col min="13320" max="13323" width="2.85546875" style="500" customWidth="1"/>
    <col min="13324" max="13324" width="2.140625" style="500" customWidth="1"/>
    <col min="13325" max="13325" width="2" style="500" customWidth="1"/>
    <col min="13326" max="13326" width="1.28515625" style="500" customWidth="1"/>
    <col min="13327" max="13327" width="13.42578125" style="500" customWidth="1"/>
    <col min="13328" max="13328" width="2.7109375" style="500" customWidth="1"/>
    <col min="13329" max="13331" width="2.42578125" style="500" customWidth="1"/>
    <col min="13332" max="13332" width="2.140625" style="500" customWidth="1"/>
    <col min="13333" max="13333" width="1.42578125" style="500" customWidth="1"/>
    <col min="13334" max="13334" width="2.140625" style="500" customWidth="1"/>
    <col min="13335" max="13335" width="8" style="500" customWidth="1"/>
    <col min="13336" max="13336" width="2.7109375" style="500" customWidth="1"/>
    <col min="13337" max="13337" width="2.42578125" style="500" customWidth="1"/>
    <col min="13338" max="13341" width="3.42578125" style="500" customWidth="1"/>
    <col min="13342" max="13565" width="8.85546875" style="500"/>
    <col min="13566" max="13567" width="2.140625" style="500" customWidth="1"/>
    <col min="13568" max="13568" width="13.42578125" style="500" customWidth="1"/>
    <col min="13569" max="13572" width="2.85546875" style="500" customWidth="1"/>
    <col min="13573" max="13573" width="2.140625" style="500" customWidth="1"/>
    <col min="13574" max="13574" width="1.42578125" style="500" customWidth="1"/>
    <col min="13575" max="13575" width="13.42578125" style="500" customWidth="1"/>
    <col min="13576" max="13579" width="2.85546875" style="500" customWidth="1"/>
    <col min="13580" max="13580" width="2.140625" style="500" customWidth="1"/>
    <col min="13581" max="13581" width="2" style="500" customWidth="1"/>
    <col min="13582" max="13582" width="1.28515625" style="500" customWidth="1"/>
    <col min="13583" max="13583" width="13.42578125" style="500" customWidth="1"/>
    <col min="13584" max="13584" width="2.7109375" style="500" customWidth="1"/>
    <col min="13585" max="13587" width="2.42578125" style="500" customWidth="1"/>
    <col min="13588" max="13588" width="2.140625" style="500" customWidth="1"/>
    <col min="13589" max="13589" width="1.42578125" style="500" customWidth="1"/>
    <col min="13590" max="13590" width="2.140625" style="500" customWidth="1"/>
    <col min="13591" max="13591" width="8" style="500" customWidth="1"/>
    <col min="13592" max="13592" width="2.7109375" style="500" customWidth="1"/>
    <col min="13593" max="13593" width="2.42578125" style="500" customWidth="1"/>
    <col min="13594" max="13597" width="3.42578125" style="500" customWidth="1"/>
    <col min="13598" max="13821" width="8.85546875" style="500"/>
    <col min="13822" max="13823" width="2.140625" style="500" customWidth="1"/>
    <col min="13824" max="13824" width="13.42578125" style="500" customWidth="1"/>
    <col min="13825" max="13828" width="2.85546875" style="500" customWidth="1"/>
    <col min="13829" max="13829" width="2.140625" style="500" customWidth="1"/>
    <col min="13830" max="13830" width="1.42578125" style="500" customWidth="1"/>
    <col min="13831" max="13831" width="13.42578125" style="500" customWidth="1"/>
    <col min="13832" max="13835" width="2.85546875" style="500" customWidth="1"/>
    <col min="13836" max="13836" width="2.140625" style="500" customWidth="1"/>
    <col min="13837" max="13837" width="2" style="500" customWidth="1"/>
    <col min="13838" max="13838" width="1.28515625" style="500" customWidth="1"/>
    <col min="13839" max="13839" width="13.42578125" style="500" customWidth="1"/>
    <col min="13840" max="13840" width="2.7109375" style="500" customWidth="1"/>
    <col min="13841" max="13843" width="2.42578125" style="500" customWidth="1"/>
    <col min="13844" max="13844" width="2.140625" style="500" customWidth="1"/>
    <col min="13845" max="13845" width="1.42578125" style="500" customWidth="1"/>
    <col min="13846" max="13846" width="2.140625" style="500" customWidth="1"/>
    <col min="13847" max="13847" width="8" style="500" customWidth="1"/>
    <col min="13848" max="13848" width="2.7109375" style="500" customWidth="1"/>
    <col min="13849" max="13849" width="2.42578125" style="500" customWidth="1"/>
    <col min="13850" max="13853" width="3.42578125" style="500" customWidth="1"/>
    <col min="13854" max="14077" width="8.85546875" style="500"/>
    <col min="14078" max="14079" width="2.140625" style="500" customWidth="1"/>
    <col min="14080" max="14080" width="13.42578125" style="500" customWidth="1"/>
    <col min="14081" max="14084" width="2.85546875" style="500" customWidth="1"/>
    <col min="14085" max="14085" width="2.140625" style="500" customWidth="1"/>
    <col min="14086" max="14086" width="1.42578125" style="500" customWidth="1"/>
    <col min="14087" max="14087" width="13.42578125" style="500" customWidth="1"/>
    <col min="14088" max="14091" width="2.85546875" style="500" customWidth="1"/>
    <col min="14092" max="14092" width="2.140625" style="500" customWidth="1"/>
    <col min="14093" max="14093" width="2" style="500" customWidth="1"/>
    <col min="14094" max="14094" width="1.28515625" style="500" customWidth="1"/>
    <col min="14095" max="14095" width="13.42578125" style="500" customWidth="1"/>
    <col min="14096" max="14096" width="2.7109375" style="500" customWidth="1"/>
    <col min="14097" max="14099" width="2.42578125" style="500" customWidth="1"/>
    <col min="14100" max="14100" width="2.140625" style="500" customWidth="1"/>
    <col min="14101" max="14101" width="1.42578125" style="500" customWidth="1"/>
    <col min="14102" max="14102" width="2.140625" style="500" customWidth="1"/>
    <col min="14103" max="14103" width="8" style="500" customWidth="1"/>
    <col min="14104" max="14104" width="2.7109375" style="500" customWidth="1"/>
    <col min="14105" max="14105" width="2.42578125" style="500" customWidth="1"/>
    <col min="14106" max="14109" width="3.42578125" style="500" customWidth="1"/>
    <col min="14110" max="14333" width="8.85546875" style="500"/>
    <col min="14334" max="14335" width="2.140625" style="500" customWidth="1"/>
    <col min="14336" max="14336" width="13.42578125" style="500" customWidth="1"/>
    <col min="14337" max="14340" width="2.85546875" style="500" customWidth="1"/>
    <col min="14341" max="14341" width="2.140625" style="500" customWidth="1"/>
    <col min="14342" max="14342" width="1.42578125" style="500" customWidth="1"/>
    <col min="14343" max="14343" width="13.42578125" style="500" customWidth="1"/>
    <col min="14344" max="14347" width="2.85546875" style="500" customWidth="1"/>
    <col min="14348" max="14348" width="2.140625" style="500" customWidth="1"/>
    <col min="14349" max="14349" width="2" style="500" customWidth="1"/>
    <col min="14350" max="14350" width="1.28515625" style="500" customWidth="1"/>
    <col min="14351" max="14351" width="13.42578125" style="500" customWidth="1"/>
    <col min="14352" max="14352" width="2.7109375" style="500" customWidth="1"/>
    <col min="14353" max="14355" width="2.42578125" style="500" customWidth="1"/>
    <col min="14356" max="14356" width="2.140625" style="500" customWidth="1"/>
    <col min="14357" max="14357" width="1.42578125" style="500" customWidth="1"/>
    <col min="14358" max="14358" width="2.140625" style="500" customWidth="1"/>
    <col min="14359" max="14359" width="8" style="500" customWidth="1"/>
    <col min="14360" max="14360" width="2.7109375" style="500" customWidth="1"/>
    <col min="14361" max="14361" width="2.42578125" style="500" customWidth="1"/>
    <col min="14362" max="14365" width="3.42578125" style="500" customWidth="1"/>
    <col min="14366" max="14589" width="8.85546875" style="500"/>
    <col min="14590" max="14591" width="2.140625" style="500" customWidth="1"/>
    <col min="14592" max="14592" width="13.42578125" style="500" customWidth="1"/>
    <col min="14593" max="14596" width="2.85546875" style="500" customWidth="1"/>
    <col min="14597" max="14597" width="2.140625" style="500" customWidth="1"/>
    <col min="14598" max="14598" width="1.42578125" style="500" customWidth="1"/>
    <col min="14599" max="14599" width="13.42578125" style="500" customWidth="1"/>
    <col min="14600" max="14603" width="2.85546875" style="500" customWidth="1"/>
    <col min="14604" max="14604" width="2.140625" style="500" customWidth="1"/>
    <col min="14605" max="14605" width="2" style="500" customWidth="1"/>
    <col min="14606" max="14606" width="1.28515625" style="500" customWidth="1"/>
    <col min="14607" max="14607" width="13.42578125" style="500" customWidth="1"/>
    <col min="14608" max="14608" width="2.7109375" style="500" customWidth="1"/>
    <col min="14609" max="14611" width="2.42578125" style="500" customWidth="1"/>
    <col min="14612" max="14612" width="2.140625" style="500" customWidth="1"/>
    <col min="14613" max="14613" width="1.42578125" style="500" customWidth="1"/>
    <col min="14614" max="14614" width="2.140625" style="500" customWidth="1"/>
    <col min="14615" max="14615" width="8" style="500" customWidth="1"/>
    <col min="14616" max="14616" width="2.7109375" style="500" customWidth="1"/>
    <col min="14617" max="14617" width="2.42578125" style="500" customWidth="1"/>
    <col min="14618" max="14621" width="3.42578125" style="500" customWidth="1"/>
    <col min="14622" max="14845" width="8.85546875" style="500"/>
    <col min="14846" max="14847" width="2.140625" style="500" customWidth="1"/>
    <col min="14848" max="14848" width="13.42578125" style="500" customWidth="1"/>
    <col min="14849" max="14852" width="2.85546875" style="500" customWidth="1"/>
    <col min="14853" max="14853" width="2.140625" style="500" customWidth="1"/>
    <col min="14854" max="14854" width="1.42578125" style="500" customWidth="1"/>
    <col min="14855" max="14855" width="13.42578125" style="500" customWidth="1"/>
    <col min="14856" max="14859" width="2.85546875" style="500" customWidth="1"/>
    <col min="14860" max="14860" width="2.140625" style="500" customWidth="1"/>
    <col min="14861" max="14861" width="2" style="500" customWidth="1"/>
    <col min="14862" max="14862" width="1.28515625" style="500" customWidth="1"/>
    <col min="14863" max="14863" width="13.42578125" style="500" customWidth="1"/>
    <col min="14864" max="14864" width="2.7109375" style="500" customWidth="1"/>
    <col min="14865" max="14867" width="2.42578125" style="500" customWidth="1"/>
    <col min="14868" max="14868" width="2.140625" style="500" customWidth="1"/>
    <col min="14869" max="14869" width="1.42578125" style="500" customWidth="1"/>
    <col min="14870" max="14870" width="2.140625" style="500" customWidth="1"/>
    <col min="14871" max="14871" width="8" style="500" customWidth="1"/>
    <col min="14872" max="14872" width="2.7109375" style="500" customWidth="1"/>
    <col min="14873" max="14873" width="2.42578125" style="500" customWidth="1"/>
    <col min="14874" max="14877" width="3.42578125" style="500" customWidth="1"/>
    <col min="14878" max="15101" width="8.85546875" style="500"/>
    <col min="15102" max="15103" width="2.140625" style="500" customWidth="1"/>
    <col min="15104" max="15104" width="13.42578125" style="500" customWidth="1"/>
    <col min="15105" max="15108" width="2.85546875" style="500" customWidth="1"/>
    <col min="15109" max="15109" width="2.140625" style="500" customWidth="1"/>
    <col min="15110" max="15110" width="1.42578125" style="500" customWidth="1"/>
    <col min="15111" max="15111" width="13.42578125" style="500" customWidth="1"/>
    <col min="15112" max="15115" width="2.85546875" style="500" customWidth="1"/>
    <col min="15116" max="15116" width="2.140625" style="500" customWidth="1"/>
    <col min="15117" max="15117" width="2" style="500" customWidth="1"/>
    <col min="15118" max="15118" width="1.28515625" style="500" customWidth="1"/>
    <col min="15119" max="15119" width="13.42578125" style="500" customWidth="1"/>
    <col min="15120" max="15120" width="2.7109375" style="500" customWidth="1"/>
    <col min="15121" max="15123" width="2.42578125" style="500" customWidth="1"/>
    <col min="15124" max="15124" width="2.140625" style="500" customWidth="1"/>
    <col min="15125" max="15125" width="1.42578125" style="500" customWidth="1"/>
    <col min="15126" max="15126" width="2.140625" style="500" customWidth="1"/>
    <col min="15127" max="15127" width="8" style="500" customWidth="1"/>
    <col min="15128" max="15128" width="2.7109375" style="500" customWidth="1"/>
    <col min="15129" max="15129" width="2.42578125" style="500" customWidth="1"/>
    <col min="15130" max="15133" width="3.42578125" style="500" customWidth="1"/>
    <col min="15134" max="15357" width="8.85546875" style="500"/>
    <col min="15358" max="15359" width="2.140625" style="500" customWidth="1"/>
    <col min="15360" max="15360" width="13.42578125" style="500" customWidth="1"/>
    <col min="15361" max="15364" width="2.85546875" style="500" customWidth="1"/>
    <col min="15365" max="15365" width="2.140625" style="500" customWidth="1"/>
    <col min="15366" max="15366" width="1.42578125" style="500" customWidth="1"/>
    <col min="15367" max="15367" width="13.42578125" style="500" customWidth="1"/>
    <col min="15368" max="15371" width="2.85546875" style="500" customWidth="1"/>
    <col min="15372" max="15372" width="2.140625" style="500" customWidth="1"/>
    <col min="15373" max="15373" width="2" style="500" customWidth="1"/>
    <col min="15374" max="15374" width="1.28515625" style="500" customWidth="1"/>
    <col min="15375" max="15375" width="13.42578125" style="500" customWidth="1"/>
    <col min="15376" max="15376" width="2.7109375" style="500" customWidth="1"/>
    <col min="15377" max="15379" width="2.42578125" style="500" customWidth="1"/>
    <col min="15380" max="15380" width="2.140625" style="500" customWidth="1"/>
    <col min="15381" max="15381" width="1.42578125" style="500" customWidth="1"/>
    <col min="15382" max="15382" width="2.140625" style="500" customWidth="1"/>
    <col min="15383" max="15383" width="8" style="500" customWidth="1"/>
    <col min="15384" max="15384" width="2.7109375" style="500" customWidth="1"/>
    <col min="15385" max="15385" width="2.42578125" style="500" customWidth="1"/>
    <col min="15386" max="15389" width="3.42578125" style="500" customWidth="1"/>
    <col min="15390" max="15613" width="8.85546875" style="500"/>
    <col min="15614" max="15615" width="2.140625" style="500" customWidth="1"/>
    <col min="15616" max="15616" width="13.42578125" style="500" customWidth="1"/>
    <col min="15617" max="15620" width="2.85546875" style="500" customWidth="1"/>
    <col min="15621" max="15621" width="2.140625" style="500" customWidth="1"/>
    <col min="15622" max="15622" width="1.42578125" style="500" customWidth="1"/>
    <col min="15623" max="15623" width="13.42578125" style="500" customWidth="1"/>
    <col min="15624" max="15627" width="2.85546875" style="500" customWidth="1"/>
    <col min="15628" max="15628" width="2.140625" style="500" customWidth="1"/>
    <col min="15629" max="15629" width="2" style="500" customWidth="1"/>
    <col min="15630" max="15630" width="1.28515625" style="500" customWidth="1"/>
    <col min="15631" max="15631" width="13.42578125" style="500" customWidth="1"/>
    <col min="15632" max="15632" width="2.7109375" style="500" customWidth="1"/>
    <col min="15633" max="15635" width="2.42578125" style="500" customWidth="1"/>
    <col min="15636" max="15636" width="2.140625" style="500" customWidth="1"/>
    <col min="15637" max="15637" width="1.42578125" style="500" customWidth="1"/>
    <col min="15638" max="15638" width="2.140625" style="500" customWidth="1"/>
    <col min="15639" max="15639" width="8" style="500" customWidth="1"/>
    <col min="15640" max="15640" width="2.7109375" style="500" customWidth="1"/>
    <col min="15641" max="15641" width="2.42578125" style="500" customWidth="1"/>
    <col min="15642" max="15645" width="3.42578125" style="500" customWidth="1"/>
    <col min="15646" max="15869" width="8.85546875" style="500"/>
    <col min="15870" max="15871" width="2.140625" style="500" customWidth="1"/>
    <col min="15872" max="15872" width="13.42578125" style="500" customWidth="1"/>
    <col min="15873" max="15876" width="2.85546875" style="500" customWidth="1"/>
    <col min="15877" max="15877" width="2.140625" style="500" customWidth="1"/>
    <col min="15878" max="15878" width="1.42578125" style="500" customWidth="1"/>
    <col min="15879" max="15879" width="13.42578125" style="500" customWidth="1"/>
    <col min="15880" max="15883" width="2.85546875" style="500" customWidth="1"/>
    <col min="15884" max="15884" width="2.140625" style="500" customWidth="1"/>
    <col min="15885" max="15885" width="2" style="500" customWidth="1"/>
    <col min="15886" max="15886" width="1.28515625" style="500" customWidth="1"/>
    <col min="15887" max="15887" width="13.42578125" style="500" customWidth="1"/>
    <col min="15888" max="15888" width="2.7109375" style="500" customWidth="1"/>
    <col min="15889" max="15891" width="2.42578125" style="500" customWidth="1"/>
    <col min="15892" max="15892" width="2.140625" style="500" customWidth="1"/>
    <col min="15893" max="15893" width="1.42578125" style="500" customWidth="1"/>
    <col min="15894" max="15894" width="2.140625" style="500" customWidth="1"/>
    <col min="15895" max="15895" width="8" style="500" customWidth="1"/>
    <col min="15896" max="15896" width="2.7109375" style="500" customWidth="1"/>
    <col min="15897" max="15897" width="2.42578125" style="500" customWidth="1"/>
    <col min="15898" max="15901" width="3.42578125" style="500" customWidth="1"/>
    <col min="15902" max="16125" width="8.85546875" style="500"/>
    <col min="16126" max="16127" width="2.140625" style="500" customWidth="1"/>
    <col min="16128" max="16128" width="13.42578125" style="500" customWidth="1"/>
    <col min="16129" max="16132" width="2.85546875" style="500" customWidth="1"/>
    <col min="16133" max="16133" width="2.140625" style="500" customWidth="1"/>
    <col min="16134" max="16134" width="1.42578125" style="500" customWidth="1"/>
    <col min="16135" max="16135" width="13.42578125" style="500" customWidth="1"/>
    <col min="16136" max="16139" width="2.85546875" style="500" customWidth="1"/>
    <col min="16140" max="16140" width="2.140625" style="500" customWidth="1"/>
    <col min="16141" max="16141" width="2" style="500" customWidth="1"/>
    <col min="16142" max="16142" width="1.28515625" style="500" customWidth="1"/>
    <col min="16143" max="16143" width="13.42578125" style="500" customWidth="1"/>
    <col min="16144" max="16144" width="2.7109375" style="500" customWidth="1"/>
    <col min="16145" max="16147" width="2.42578125" style="500" customWidth="1"/>
    <col min="16148" max="16148" width="2.140625" style="500" customWidth="1"/>
    <col min="16149" max="16149" width="1.42578125" style="500" customWidth="1"/>
    <col min="16150" max="16150" width="2.140625" style="500" customWidth="1"/>
    <col min="16151" max="16151" width="8" style="500" customWidth="1"/>
    <col min="16152" max="16152" width="2.7109375" style="500" customWidth="1"/>
    <col min="16153" max="16153" width="2.42578125" style="500" customWidth="1"/>
    <col min="16154" max="16157" width="3.42578125" style="500" customWidth="1"/>
    <col min="16158" max="16384" width="8.85546875" style="500"/>
  </cols>
  <sheetData>
    <row r="1" spans="1:36" ht="20.25">
      <c r="A1" s="914" t="s">
        <v>1170</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row>
    <row r="2" spans="1:36" ht="15.75">
      <c r="A2" s="915" t="s">
        <v>481</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915"/>
      <c r="AH2" s="915"/>
      <c r="AI2" s="915"/>
      <c r="AJ2" s="915"/>
    </row>
    <row r="4" spans="1:36" ht="12.75">
      <c r="B4" s="502"/>
      <c r="Q4" s="925" t="s">
        <v>46</v>
      </c>
      <c r="R4" s="926"/>
      <c r="S4" s="926"/>
      <c r="T4" s="926"/>
      <c r="U4" s="927"/>
      <c r="V4" s="502"/>
      <c r="W4" s="502"/>
      <c r="AD4" s="502"/>
      <c r="AE4" s="503"/>
      <c r="AF4" s="502"/>
      <c r="AG4" s="502"/>
      <c r="AH4" s="502"/>
      <c r="AI4" s="502"/>
    </row>
    <row r="5" spans="1:36" ht="12.75">
      <c r="A5" s="504"/>
      <c r="B5" s="505"/>
      <c r="Q5" s="909">
        <v>12</v>
      </c>
      <c r="R5" s="909"/>
      <c r="S5" s="909"/>
      <c r="T5" s="909"/>
      <c r="U5" s="909"/>
      <c r="V5" s="505"/>
      <c r="W5" s="505"/>
      <c r="AC5" s="504"/>
      <c r="AD5" s="505"/>
      <c r="AE5" s="506"/>
      <c r="AF5" s="505"/>
      <c r="AG5" s="505"/>
      <c r="AH5" s="505"/>
      <c r="AI5" s="505"/>
    </row>
    <row r="6" spans="1:36" ht="15" thickBot="1">
      <c r="Q6" s="507"/>
      <c r="R6" s="508"/>
      <c r="S6" s="509"/>
      <c r="T6" s="509"/>
      <c r="U6" s="509"/>
      <c r="V6" s="510"/>
      <c r="W6" s="510"/>
      <c r="X6" s="510"/>
      <c r="Y6" s="510"/>
      <c r="Z6" s="511"/>
      <c r="AA6" s="922" t="s">
        <v>1171</v>
      </c>
      <c r="AB6" s="923"/>
      <c r="AC6" s="923"/>
      <c r="AD6" s="923"/>
      <c r="AE6" s="924"/>
      <c r="AI6" s="512"/>
    </row>
    <row r="7" spans="1:36" ht="12.75" thickTop="1">
      <c r="A7" s="504"/>
      <c r="B7" s="504"/>
      <c r="Q7" s="513"/>
      <c r="R7" s="514"/>
      <c r="S7" s="514"/>
      <c r="T7" s="514"/>
      <c r="U7" s="514"/>
      <c r="V7" s="514"/>
      <c r="W7" s="514"/>
      <c r="X7" s="514"/>
      <c r="Y7" s="514"/>
      <c r="Z7" s="514"/>
      <c r="AA7" s="916">
        <v>11</v>
      </c>
      <c r="AB7" s="917"/>
      <c r="AC7" s="917"/>
      <c r="AD7" s="917"/>
      <c r="AE7" s="918"/>
      <c r="AF7" s="515"/>
      <c r="AI7" s="512"/>
    </row>
    <row r="8" spans="1:36">
      <c r="Q8" s="516"/>
      <c r="R8" s="512"/>
      <c r="S8" s="512"/>
      <c r="W8" s="500"/>
      <c r="Y8" s="512"/>
      <c r="AE8" s="517"/>
      <c r="AF8" s="512"/>
      <c r="AG8" s="512"/>
      <c r="AH8" s="512"/>
      <c r="AI8" s="512"/>
    </row>
    <row r="9" spans="1:36">
      <c r="Q9" s="516"/>
      <c r="R9" s="512"/>
      <c r="S9" s="512"/>
      <c r="W9" s="500"/>
      <c r="Y9" s="518"/>
      <c r="Z9" s="519"/>
      <c r="AA9" s="519"/>
      <c r="AB9" s="519"/>
      <c r="AC9" s="519"/>
      <c r="AD9" s="519"/>
      <c r="AE9" s="519"/>
      <c r="AF9" s="520"/>
      <c r="AG9" s="521"/>
      <c r="AH9" s="521"/>
      <c r="AI9" s="521"/>
    </row>
    <row r="10" spans="1:36" ht="26.25" customHeight="1">
      <c r="Q10" s="516"/>
      <c r="R10" s="512"/>
      <c r="S10" s="512"/>
      <c r="W10" s="500"/>
      <c r="X10" s="919" t="s">
        <v>1313</v>
      </c>
      <c r="Y10" s="920"/>
      <c r="Z10" s="920"/>
      <c r="AA10" s="920"/>
      <c r="AB10" s="921"/>
      <c r="AE10" s="919" t="s">
        <v>1314</v>
      </c>
      <c r="AF10" s="920"/>
      <c r="AG10" s="920"/>
      <c r="AH10" s="920"/>
      <c r="AI10" s="921"/>
    </row>
    <row r="11" spans="1:36">
      <c r="A11" s="504"/>
      <c r="B11" s="504"/>
      <c r="Q11" s="513"/>
      <c r="R11" s="514"/>
      <c r="S11" s="514"/>
      <c r="T11" s="504"/>
      <c r="U11" s="504"/>
      <c r="V11" s="504"/>
      <c r="W11" s="504"/>
      <c r="X11" s="521"/>
      <c r="Y11" s="517"/>
      <c r="Z11" s="523"/>
      <c r="AA11" s="523"/>
      <c r="AB11" s="523"/>
      <c r="AC11" s="504"/>
      <c r="AD11" s="504"/>
      <c r="AE11" s="521"/>
      <c r="AF11" s="517"/>
      <c r="AG11" s="523"/>
      <c r="AH11" s="523"/>
      <c r="AI11" s="523"/>
    </row>
    <row r="12" spans="1:36" ht="12" customHeight="1">
      <c r="A12" s="504"/>
      <c r="B12" s="504"/>
      <c r="Q12" s="513"/>
      <c r="R12" s="514"/>
      <c r="S12" s="514"/>
      <c r="T12" s="504"/>
      <c r="U12" s="504"/>
      <c r="V12" s="504"/>
      <c r="W12" s="504"/>
      <c r="X12" s="524" t="s">
        <v>1172</v>
      </c>
      <c r="Y12" s="524" t="s">
        <v>1173</v>
      </c>
      <c r="Z12" s="524" t="s">
        <v>1174</v>
      </c>
      <c r="AA12" s="524" t="s">
        <v>1175</v>
      </c>
      <c r="AB12" s="524" t="s">
        <v>1176</v>
      </c>
      <c r="AC12" s="504"/>
      <c r="AD12" s="504"/>
      <c r="AE12" s="524" t="s">
        <v>1172</v>
      </c>
      <c r="AF12" s="524" t="s">
        <v>1173</v>
      </c>
      <c r="AG12" s="524" t="s">
        <v>1174</v>
      </c>
      <c r="AH12" s="524" t="s">
        <v>1175</v>
      </c>
      <c r="AI12" s="524" t="s">
        <v>1176</v>
      </c>
    </row>
    <row r="13" spans="1:36" s="501" customFormat="1">
      <c r="Q13" s="525"/>
      <c r="R13" s="502"/>
      <c r="S13" s="502"/>
      <c r="X13" s="526" t="s">
        <v>1306</v>
      </c>
      <c r="Y13" s="527">
        <v>6</v>
      </c>
      <c r="Z13" s="527">
        <v>0</v>
      </c>
      <c r="AA13" s="527">
        <v>1</v>
      </c>
      <c r="AB13" s="527">
        <f t="shared" ref="AB13:AB14" si="0">Z13-AA13</f>
        <v>-1</v>
      </c>
      <c r="AE13" s="526" t="s">
        <v>1177</v>
      </c>
      <c r="AF13" s="574">
        <v>7</v>
      </c>
      <c r="AG13" s="527">
        <v>1</v>
      </c>
      <c r="AH13" s="527">
        <v>1</v>
      </c>
      <c r="AI13" s="527">
        <f t="shared" ref="AI13:AI14" si="1">AG13-AH13</f>
        <v>0</v>
      </c>
    </row>
    <row r="14" spans="1:36" s="501" customFormat="1" ht="24">
      <c r="Q14" s="525"/>
      <c r="R14" s="502"/>
      <c r="S14" s="502"/>
      <c r="X14" s="526" t="s">
        <v>1178</v>
      </c>
      <c r="Y14" s="527">
        <v>5</v>
      </c>
      <c r="Z14" s="527">
        <v>1</v>
      </c>
      <c r="AA14" s="527">
        <v>1</v>
      </c>
      <c r="AB14" s="527">
        <f t="shared" si="0"/>
        <v>0</v>
      </c>
      <c r="AE14" s="526" t="s">
        <v>1361</v>
      </c>
      <c r="AF14" s="614" t="s">
        <v>1312</v>
      </c>
      <c r="AG14" s="527">
        <v>0</v>
      </c>
      <c r="AH14" s="527">
        <v>1</v>
      </c>
      <c r="AI14" s="527">
        <f t="shared" si="1"/>
        <v>-1</v>
      </c>
    </row>
    <row r="15" spans="1:36" s="501" customFormat="1" ht="22.5" customHeight="1">
      <c r="Q15" s="525"/>
      <c r="R15" s="502"/>
      <c r="S15" s="502"/>
      <c r="X15" s="528" t="s">
        <v>1181</v>
      </c>
      <c r="Y15" s="573">
        <v>1</v>
      </c>
      <c r="Z15" s="527">
        <v>0</v>
      </c>
      <c r="AA15" s="527">
        <v>2</v>
      </c>
      <c r="AB15" s="527">
        <f t="shared" ref="AB15" si="2">Z15-AA15</f>
        <v>-2</v>
      </c>
      <c r="AE15" s="528" t="s">
        <v>1363</v>
      </c>
      <c r="AF15" s="613" t="s">
        <v>1364</v>
      </c>
      <c r="AG15" s="527">
        <v>1</v>
      </c>
      <c r="AH15" s="527">
        <v>1</v>
      </c>
      <c r="AI15" s="527">
        <f>AG15-AH15</f>
        <v>0</v>
      </c>
    </row>
    <row r="16" spans="1:36" s="501" customFormat="1" ht="15" customHeight="1">
      <c r="Q16" s="525"/>
      <c r="R16" s="502"/>
      <c r="S16" s="502"/>
      <c r="X16" s="528" t="s">
        <v>1180</v>
      </c>
      <c r="Y16" s="573">
        <v>3</v>
      </c>
      <c r="Z16" s="527">
        <v>0</v>
      </c>
      <c r="AA16" s="527">
        <v>1</v>
      </c>
      <c r="AB16" s="527">
        <f>Z16-AA16</f>
        <v>-1</v>
      </c>
      <c r="AE16" s="529" t="s">
        <v>1179</v>
      </c>
      <c r="AF16" s="527">
        <v>5</v>
      </c>
      <c r="AG16" s="527">
        <v>0</v>
      </c>
      <c r="AH16" s="527">
        <v>1</v>
      </c>
      <c r="AI16" s="527">
        <f>AG16-AH16</f>
        <v>-1</v>
      </c>
    </row>
    <row r="17" spans="1:35" s="501" customFormat="1" ht="24">
      <c r="Q17" s="525"/>
      <c r="R17" s="502"/>
      <c r="S17" s="502"/>
      <c r="X17" s="528" t="s">
        <v>1321</v>
      </c>
      <c r="Y17" s="573">
        <v>5</v>
      </c>
      <c r="Z17" s="527">
        <v>0</v>
      </c>
      <c r="AA17" s="527">
        <v>1</v>
      </c>
      <c r="AB17" s="527">
        <f>Z17-AA17</f>
        <v>-1</v>
      </c>
      <c r="AE17" s="530"/>
      <c r="AF17" s="612"/>
      <c r="AG17" s="612"/>
      <c r="AH17" s="612"/>
      <c r="AI17" s="612"/>
    </row>
    <row r="18" spans="1:35" s="501" customFormat="1" ht="24">
      <c r="Q18" s="525"/>
      <c r="R18" s="502"/>
      <c r="S18" s="502"/>
      <c r="X18" s="528" t="s">
        <v>1362</v>
      </c>
      <c r="Y18" s="573">
        <v>6</v>
      </c>
      <c r="Z18" s="527">
        <v>0</v>
      </c>
      <c r="AA18" s="527">
        <v>1</v>
      </c>
      <c r="AB18" s="527">
        <f>Z18-AA18</f>
        <v>-1</v>
      </c>
      <c r="AE18" s="530"/>
      <c r="AF18" s="502"/>
      <c r="AG18" s="612"/>
      <c r="AH18" s="612"/>
      <c r="AI18" s="612"/>
    </row>
    <row r="19" spans="1:35" ht="12.75" thickBot="1">
      <c r="D19" s="510"/>
      <c r="E19" s="510"/>
      <c r="F19" s="510"/>
      <c r="G19" s="510"/>
      <c r="H19" s="510"/>
      <c r="I19" s="510"/>
      <c r="J19" s="510"/>
      <c r="K19" s="510"/>
      <c r="L19" s="510"/>
      <c r="M19" s="510"/>
      <c r="N19" s="510"/>
      <c r="O19" s="510"/>
      <c r="P19" s="510"/>
      <c r="Q19" s="531"/>
      <c r="R19" s="510"/>
      <c r="S19" s="510"/>
      <c r="T19" s="510"/>
      <c r="U19" s="510"/>
      <c r="V19" s="510"/>
      <c r="W19" s="532"/>
      <c r="X19" s="510"/>
      <c r="Y19" s="510"/>
      <c r="Z19" s="510"/>
      <c r="AA19" s="510"/>
      <c r="AB19" s="510"/>
      <c r="AC19" s="510"/>
      <c r="AD19" s="510"/>
      <c r="AE19" s="510"/>
      <c r="AF19" s="512"/>
      <c r="AG19" s="512"/>
      <c r="AH19" s="512"/>
      <c r="AI19" s="512"/>
    </row>
    <row r="20" spans="1:35" ht="12.75" thickTop="1">
      <c r="D20" s="533"/>
      <c r="E20" s="521"/>
      <c r="F20" s="521"/>
      <c r="G20" s="521"/>
      <c r="H20" s="512"/>
      <c r="I20" s="512"/>
      <c r="J20" s="512"/>
      <c r="K20" s="521"/>
      <c r="L20" s="512"/>
      <c r="M20" s="512"/>
      <c r="N20" s="512"/>
      <c r="O20" s="512"/>
      <c r="P20" s="512"/>
      <c r="Q20" s="534"/>
      <c r="R20" s="521"/>
      <c r="S20" s="512"/>
      <c r="T20" s="512"/>
      <c r="U20" s="512"/>
      <c r="V20" s="512"/>
      <c r="W20" s="502"/>
      <c r="X20" s="512"/>
      <c r="Y20" s="521"/>
      <c r="Z20" s="512"/>
      <c r="AA20" s="512"/>
      <c r="AB20" s="512"/>
      <c r="AC20" s="512"/>
      <c r="AD20" s="512"/>
      <c r="AE20" s="535"/>
    </row>
    <row r="21" spans="1:35" ht="24" customHeight="1">
      <c r="C21" s="913" t="s">
        <v>1316</v>
      </c>
      <c r="D21" s="913"/>
      <c r="E21" s="913"/>
      <c r="F21" s="913"/>
      <c r="G21" s="913"/>
      <c r="J21" s="913" t="s">
        <v>1317</v>
      </c>
      <c r="K21" s="913"/>
      <c r="L21" s="913"/>
      <c r="M21" s="913"/>
      <c r="N21" s="913"/>
      <c r="O21" s="512"/>
      <c r="P21" s="534"/>
      <c r="Q21" s="913" t="s">
        <v>1318</v>
      </c>
      <c r="R21" s="913"/>
      <c r="S21" s="913"/>
      <c r="T21" s="913"/>
      <c r="U21" s="913"/>
      <c r="W21" s="505"/>
      <c r="X21" s="913" t="s">
        <v>1319</v>
      </c>
      <c r="Y21" s="913"/>
      <c r="Z21" s="913"/>
      <c r="AA21" s="913"/>
      <c r="AB21" s="913"/>
      <c r="AE21" s="913" t="s">
        <v>1320</v>
      </c>
      <c r="AF21" s="913"/>
      <c r="AG21" s="913"/>
      <c r="AH21" s="913"/>
      <c r="AI21" s="913"/>
    </row>
    <row r="22" spans="1:35" ht="12.75" hidden="1">
      <c r="C22" s="909" t="s">
        <v>1304</v>
      </c>
      <c r="D22" s="909"/>
      <c r="E22" s="909"/>
      <c r="F22" s="909"/>
      <c r="G22" s="909"/>
      <c r="H22" s="536"/>
      <c r="I22" s="536"/>
      <c r="J22" s="909"/>
      <c r="K22" s="909"/>
      <c r="L22" s="909"/>
      <c r="M22" s="909"/>
      <c r="N22" s="909"/>
      <c r="O22" s="537"/>
      <c r="P22" s="538"/>
      <c r="Q22" s="909" t="s">
        <v>317</v>
      </c>
      <c r="R22" s="909"/>
      <c r="S22" s="909"/>
      <c r="T22" s="909"/>
      <c r="U22" s="909"/>
      <c r="V22" s="536"/>
      <c r="W22" s="539"/>
      <c r="X22" s="909" t="s">
        <v>315</v>
      </c>
      <c r="Y22" s="909"/>
      <c r="Z22" s="909"/>
      <c r="AA22" s="909"/>
      <c r="AB22" s="909"/>
      <c r="AC22" s="536"/>
      <c r="AD22" s="536"/>
      <c r="AE22" s="909" t="s">
        <v>322</v>
      </c>
      <c r="AF22" s="909"/>
      <c r="AG22" s="909"/>
      <c r="AH22" s="909"/>
      <c r="AI22" s="909"/>
    </row>
    <row r="23" spans="1:35" ht="12.75" hidden="1">
      <c r="A23" s="504"/>
      <c r="B23" s="504"/>
      <c r="C23" s="910" t="s">
        <v>1309</v>
      </c>
      <c r="D23" s="911"/>
      <c r="E23" s="911"/>
      <c r="F23" s="911"/>
      <c r="G23" s="912"/>
      <c r="H23" s="522"/>
      <c r="I23" s="522"/>
      <c r="J23" s="910"/>
      <c r="K23" s="911"/>
      <c r="L23" s="911"/>
      <c r="M23" s="911"/>
      <c r="N23" s="912"/>
      <c r="O23" s="540"/>
      <c r="P23" s="541"/>
      <c r="Q23" s="910" t="s">
        <v>1310</v>
      </c>
      <c r="R23" s="911"/>
      <c r="S23" s="911"/>
      <c r="T23" s="911"/>
      <c r="U23" s="912"/>
      <c r="V23" s="522"/>
      <c r="W23" s="539"/>
      <c r="X23" s="909" t="s">
        <v>1311</v>
      </c>
      <c r="Y23" s="909"/>
      <c r="Z23" s="909"/>
      <c r="AA23" s="909"/>
      <c r="AB23" s="909"/>
      <c r="AC23" s="522"/>
      <c r="AD23" s="536"/>
      <c r="AE23" s="909" t="s">
        <v>1182</v>
      </c>
      <c r="AF23" s="909"/>
      <c r="AG23" s="909"/>
      <c r="AH23" s="909"/>
      <c r="AI23" s="909"/>
    </row>
    <row r="24" spans="1:35">
      <c r="B24" s="512"/>
      <c r="C24" s="521"/>
      <c r="D24" s="517"/>
      <c r="E24" s="512"/>
      <c r="F24" s="512"/>
      <c r="G24" s="512"/>
      <c r="H24" s="512"/>
      <c r="I24" s="512"/>
      <c r="J24" s="521"/>
      <c r="K24" s="517"/>
      <c r="L24" s="512"/>
      <c r="M24" s="512"/>
      <c r="N24" s="512"/>
      <c r="O24" s="512"/>
      <c r="P24" s="512"/>
      <c r="Q24" s="521"/>
      <c r="R24" s="517"/>
      <c r="S24" s="542"/>
      <c r="T24" s="542"/>
      <c r="U24" s="542"/>
      <c r="W24" s="502"/>
      <c r="X24" s="521"/>
      <c r="Y24" s="517"/>
      <c r="Z24" s="542"/>
      <c r="AA24" s="542"/>
      <c r="AB24" s="542"/>
      <c r="AE24" s="521"/>
      <c r="AF24" s="517"/>
      <c r="AG24" s="542"/>
      <c r="AH24" s="542"/>
      <c r="AI24" s="542"/>
    </row>
    <row r="25" spans="1:35" ht="13.5" customHeight="1">
      <c r="A25" s="504"/>
      <c r="B25" s="514"/>
      <c r="C25" s="524" t="s">
        <v>1172</v>
      </c>
      <c r="D25" s="524" t="s">
        <v>1173</v>
      </c>
      <c r="E25" s="524" t="s">
        <v>1174</v>
      </c>
      <c r="F25" s="524" t="s">
        <v>1175</v>
      </c>
      <c r="G25" s="524" t="s">
        <v>1176</v>
      </c>
      <c r="H25" s="502"/>
      <c r="I25" s="502"/>
      <c r="J25" s="524" t="s">
        <v>1172</v>
      </c>
      <c r="K25" s="524" t="s">
        <v>1173</v>
      </c>
      <c r="L25" s="524" t="s">
        <v>1174</v>
      </c>
      <c r="M25" s="524" t="s">
        <v>1175</v>
      </c>
      <c r="N25" s="524" t="s">
        <v>1176</v>
      </c>
      <c r="O25" s="514"/>
      <c r="P25" s="543"/>
      <c r="Q25" s="524" t="s">
        <v>1172</v>
      </c>
      <c r="R25" s="524" t="s">
        <v>1173</v>
      </c>
      <c r="S25" s="524" t="s">
        <v>1174</v>
      </c>
      <c r="T25" s="524" t="s">
        <v>1175</v>
      </c>
      <c r="U25" s="524" t="s">
        <v>1176</v>
      </c>
      <c r="V25" s="504"/>
      <c r="W25" s="505"/>
      <c r="X25" s="524" t="s">
        <v>1172</v>
      </c>
      <c r="Y25" s="524" t="s">
        <v>1173</v>
      </c>
      <c r="Z25" s="524" t="s">
        <v>1174</v>
      </c>
      <c r="AA25" s="524" t="s">
        <v>1175</v>
      </c>
      <c r="AB25" s="524" t="s">
        <v>1176</v>
      </c>
      <c r="AC25" s="504"/>
      <c r="AE25" s="524" t="s">
        <v>1172</v>
      </c>
      <c r="AF25" s="524" t="s">
        <v>1173</v>
      </c>
      <c r="AG25" s="524" t="s">
        <v>1174</v>
      </c>
      <c r="AH25" s="524" t="s">
        <v>1175</v>
      </c>
      <c r="AI25" s="524" t="s">
        <v>1176</v>
      </c>
    </row>
    <row r="26" spans="1:35" s="501" customFormat="1" ht="36.75" customHeight="1">
      <c r="B26" s="502"/>
      <c r="C26" s="526" t="s">
        <v>1356</v>
      </c>
      <c r="D26" s="527">
        <v>6</v>
      </c>
      <c r="E26" s="527">
        <v>0</v>
      </c>
      <c r="F26" s="527">
        <v>1</v>
      </c>
      <c r="G26" s="527">
        <f>E26-F26</f>
        <v>-1</v>
      </c>
      <c r="H26" s="502"/>
      <c r="I26" s="502"/>
      <c r="J26" s="528" t="s">
        <v>1357</v>
      </c>
      <c r="K26" s="527">
        <v>6</v>
      </c>
      <c r="L26" s="527">
        <v>0</v>
      </c>
      <c r="M26" s="527">
        <v>1</v>
      </c>
      <c r="N26" s="527">
        <f>L26-M26</f>
        <v>-1</v>
      </c>
      <c r="O26" s="502"/>
      <c r="P26" s="544"/>
      <c r="Q26" s="526" t="s">
        <v>1358</v>
      </c>
      <c r="R26" s="527">
        <v>6</v>
      </c>
      <c r="S26" s="527">
        <v>1</v>
      </c>
      <c r="T26" s="527">
        <v>1</v>
      </c>
      <c r="U26" s="527">
        <f t="shared" ref="U26:U27" si="3">S26-T26</f>
        <v>0</v>
      </c>
      <c r="W26" s="502"/>
      <c r="X26" s="526" t="s">
        <v>1305</v>
      </c>
      <c r="Y26" s="527">
        <v>6</v>
      </c>
      <c r="Z26" s="527">
        <v>0</v>
      </c>
      <c r="AA26" s="527">
        <v>1</v>
      </c>
      <c r="AB26" s="527">
        <f t="shared" ref="AB26:AB27" si="4">Z26-AA26</f>
        <v>-1</v>
      </c>
      <c r="AE26" s="526" t="s">
        <v>1359</v>
      </c>
      <c r="AF26" s="527">
        <v>6</v>
      </c>
      <c r="AG26" s="527">
        <v>0</v>
      </c>
      <c r="AH26" s="527">
        <v>1</v>
      </c>
      <c r="AI26" s="527">
        <f t="shared" ref="AI26:AI27" si="5">AG26-AH26</f>
        <v>-1</v>
      </c>
    </row>
    <row r="27" spans="1:35" s="501" customFormat="1">
      <c r="B27" s="502"/>
      <c r="C27" s="545" t="s">
        <v>1360</v>
      </c>
      <c r="D27" s="527">
        <v>5</v>
      </c>
      <c r="E27" s="527">
        <v>2</v>
      </c>
      <c r="F27" s="527">
        <v>2</v>
      </c>
      <c r="G27" s="527">
        <f>E27-F27</f>
        <v>0</v>
      </c>
      <c r="H27" s="502"/>
      <c r="I27" s="502"/>
      <c r="J27" s="528" t="s">
        <v>1315</v>
      </c>
      <c r="K27" s="527">
        <v>5</v>
      </c>
      <c r="L27" s="527">
        <v>2</v>
      </c>
      <c r="M27" s="527">
        <v>2</v>
      </c>
      <c r="N27" s="527">
        <f>L27-M27</f>
        <v>0</v>
      </c>
      <c r="O27" s="502"/>
      <c r="P27" s="544"/>
      <c r="Q27" s="546" t="s">
        <v>1315</v>
      </c>
      <c r="R27" s="527">
        <v>5</v>
      </c>
      <c r="S27" s="527">
        <v>1</v>
      </c>
      <c r="T27" s="527">
        <v>1</v>
      </c>
      <c r="U27" s="527">
        <f t="shared" si="3"/>
        <v>0</v>
      </c>
      <c r="W27" s="502"/>
      <c r="X27" s="545" t="s">
        <v>1315</v>
      </c>
      <c r="Y27" s="527">
        <v>5</v>
      </c>
      <c r="Z27" s="527">
        <v>2</v>
      </c>
      <c r="AA27" s="527">
        <v>2</v>
      </c>
      <c r="AB27" s="527">
        <f t="shared" si="4"/>
        <v>0</v>
      </c>
      <c r="AE27" s="572" t="s">
        <v>1315</v>
      </c>
      <c r="AF27" s="573">
        <v>5</v>
      </c>
      <c r="AG27" s="573">
        <v>1</v>
      </c>
      <c r="AH27" s="573">
        <v>2</v>
      </c>
      <c r="AI27" s="573">
        <f t="shared" si="5"/>
        <v>-1</v>
      </c>
    </row>
    <row r="28" spans="1:35" s="501" customFormat="1">
      <c r="B28" s="502"/>
      <c r="C28" s="725"/>
      <c r="D28" s="612"/>
      <c r="E28" s="612"/>
      <c r="F28" s="612"/>
      <c r="G28" s="612"/>
      <c r="H28" s="502"/>
      <c r="I28" s="502"/>
      <c r="J28" s="726"/>
      <c r="K28" s="612"/>
      <c r="L28" s="612"/>
      <c r="M28" s="612"/>
      <c r="N28" s="612"/>
      <c r="O28" s="502"/>
      <c r="P28" s="502"/>
      <c r="Q28" s="725"/>
      <c r="R28" s="612"/>
      <c r="S28" s="612"/>
      <c r="T28" s="612"/>
      <c r="U28" s="612"/>
      <c r="W28" s="502"/>
      <c r="X28" s="725"/>
      <c r="Y28" s="612"/>
      <c r="Z28" s="612"/>
      <c r="AA28" s="612"/>
      <c r="AB28" s="612"/>
      <c r="AE28" s="727"/>
      <c r="AF28" s="728"/>
      <c r="AG28" s="728"/>
      <c r="AH28" s="728"/>
      <c r="AI28" s="728"/>
    </row>
    <row r="29" spans="1:35">
      <c r="AB29" s="593" t="s">
        <v>1625</v>
      </c>
    </row>
    <row r="30" spans="1:35">
      <c r="AB30" s="593" t="s">
        <v>529</v>
      </c>
    </row>
    <row r="31" spans="1:35">
      <c r="AB31" s="594"/>
    </row>
    <row r="32" spans="1:35">
      <c r="AB32" s="594"/>
    </row>
    <row r="33" spans="3:28">
      <c r="C33" s="547" t="s">
        <v>1183</v>
      </c>
      <c r="D33" s="547"/>
      <c r="E33" s="547"/>
      <c r="F33" s="547"/>
      <c r="G33" s="547"/>
      <c r="H33" s="547"/>
      <c r="AB33" s="594"/>
    </row>
    <row r="34" spans="3:28">
      <c r="C34" s="547" t="s">
        <v>1184</v>
      </c>
      <c r="D34" s="547"/>
      <c r="E34" s="547"/>
      <c r="F34" s="547"/>
      <c r="G34" s="547">
        <v>2</v>
      </c>
      <c r="H34" s="547"/>
      <c r="AB34" s="593" t="s">
        <v>383</v>
      </c>
    </row>
    <row r="35" spans="3:28">
      <c r="C35" s="547" t="s">
        <v>1185</v>
      </c>
      <c r="D35" s="547"/>
      <c r="E35" s="547"/>
      <c r="F35" s="547"/>
      <c r="G35" s="547">
        <v>1</v>
      </c>
      <c r="H35" s="547"/>
      <c r="AB35" s="593" t="s">
        <v>1351</v>
      </c>
    </row>
    <row r="36" spans="3:28">
      <c r="C36" s="547" t="s">
        <v>1186</v>
      </c>
      <c r="D36" s="547"/>
      <c r="E36" s="547"/>
      <c r="F36" s="547"/>
      <c r="G36" s="547">
        <v>1</v>
      </c>
      <c r="H36" s="547"/>
    </row>
    <row r="37" spans="3:28">
      <c r="C37" s="547" t="s">
        <v>1187</v>
      </c>
      <c r="D37" s="547"/>
      <c r="E37" s="547"/>
      <c r="F37" s="547"/>
      <c r="G37" s="547">
        <v>0</v>
      </c>
      <c r="H37" s="547"/>
    </row>
    <row r="38" spans="3:28">
      <c r="C38" s="547" t="s">
        <v>1188</v>
      </c>
      <c r="D38" s="547"/>
      <c r="E38" s="547"/>
      <c r="F38" s="547"/>
      <c r="G38" s="547">
        <v>1</v>
      </c>
      <c r="H38" s="547"/>
    </row>
    <row r="39" spans="3:28">
      <c r="C39" s="547" t="s">
        <v>1189</v>
      </c>
      <c r="D39" s="547"/>
      <c r="E39" s="547"/>
      <c r="F39" s="547"/>
      <c r="G39" s="547">
        <v>2</v>
      </c>
      <c r="H39" s="547"/>
    </row>
    <row r="40" spans="3:28">
      <c r="C40" s="547"/>
      <c r="D40" s="547"/>
      <c r="E40" s="547"/>
      <c r="F40" s="547"/>
      <c r="G40" s="547"/>
      <c r="H40" s="547"/>
    </row>
    <row r="41" spans="3:28">
      <c r="C41" s="547"/>
      <c r="D41" s="547"/>
      <c r="E41" s="547"/>
      <c r="F41" s="547"/>
      <c r="G41" s="547">
        <f>SUM(G34:G40)</f>
        <v>7</v>
      </c>
      <c r="H41" s="547"/>
    </row>
  </sheetData>
  <mergeCells count="23">
    <mergeCell ref="A1:AJ1"/>
    <mergeCell ref="A2:AJ2"/>
    <mergeCell ref="AA7:AE7"/>
    <mergeCell ref="X10:AB10"/>
    <mergeCell ref="AE10:AI10"/>
    <mergeCell ref="AA6:AE6"/>
    <mergeCell ref="Q4:U4"/>
    <mergeCell ref="Q5:U5"/>
    <mergeCell ref="C21:G21"/>
    <mergeCell ref="J21:N21"/>
    <mergeCell ref="Q21:U21"/>
    <mergeCell ref="X21:AB21"/>
    <mergeCell ref="AE21:AI21"/>
    <mergeCell ref="C23:G23"/>
    <mergeCell ref="J23:N23"/>
    <mergeCell ref="Q23:U23"/>
    <mergeCell ref="X23:AB23"/>
    <mergeCell ref="AE23:AI23"/>
    <mergeCell ref="C22:G22"/>
    <mergeCell ref="J22:N22"/>
    <mergeCell ref="Q22:U22"/>
    <mergeCell ref="X22:AB22"/>
    <mergeCell ref="AE22:AI22"/>
  </mergeCells>
  <pageMargins left="0.70866141732283472" right="0.70866141732283472" top="0.74803149606299213" bottom="0.74803149606299213" header="0.31496062992125984" footer="0.31496062992125984"/>
  <pageSetup paperSize="5" orientation="landscape" horizontalDpi="4294967293" verticalDpi="0" r:id="rId1"/>
  <drawing r:id="rId2"/>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1, Kuesioner</vt:lpstr>
      <vt:lpstr>2, FORM A Pngumpulan Data</vt:lpstr>
      <vt:lpstr>3, FORM B Inv Pemangku Jbtan</vt:lpstr>
      <vt:lpstr>4, FORM C Rekap Beban Kerja</vt:lpstr>
      <vt:lpstr>5, FORM D kbutuhn Peg 1</vt:lpstr>
      <vt:lpstr>6, FORM E Kebuthan Peg 2</vt:lpstr>
      <vt:lpstr>PETA JAB</vt:lpstr>
      <vt:lpstr>Sheet1</vt:lpstr>
      <vt:lpstr>'1, Kuesioner'!Print_Area</vt:lpstr>
      <vt:lpstr>'3, FORM B Inv Pemangku Jbtan'!Print_Area</vt:lpstr>
      <vt:lpstr>'4, FORM C Rekap Beban Kerja'!Print_Area</vt:lpstr>
      <vt:lpstr>'5, FORM D kbutuhn Peg 1'!Print_Area</vt:lpstr>
      <vt:lpstr>'6, FORM E Kebuthan Peg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2018-11-30T07:39:28Z</cp:lastPrinted>
  <dcterms:created xsi:type="dcterms:W3CDTF">2017-02-19T02:08:07Z</dcterms:created>
  <dcterms:modified xsi:type="dcterms:W3CDTF">2018-11-30T07:41:02Z</dcterms:modified>
</cp:coreProperties>
</file>